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2509\Downloads\"/>
    </mc:Choice>
  </mc:AlternateContent>
  <xr:revisionPtr revIDLastSave="0" documentId="8_{F0FAB550-AD2B-40C4-974D-729DF34F8727}" xr6:coauthVersionLast="47" xr6:coauthVersionMax="47" xr10:uidLastSave="{00000000-0000-0000-0000-000000000000}"/>
  <bookViews>
    <workbookView xWindow="-120" yWindow="-120" windowWidth="20730" windowHeight="11160" tabRatio="909" activeTab="3" xr2:uid="{B44B3249-ADCF-CB44-8C1E-181EBA6D7EDD}"/>
  </bookViews>
  <sheets>
    <sheet name="Start Up Costs " sheetId="10" r:id="rId1"/>
    <sheet name="Income Statement Year 1 " sheetId="1" r:id="rId2"/>
    <sheet name="Income Statement Year 2" sheetId="11" r:id="rId3"/>
    <sheet name="Income Statement Year 3  " sheetId="12" r:id="rId4"/>
    <sheet name="Cash Flow Year 1 - 3" sheetId="5" r:id="rId5"/>
    <sheet name="Balance Sheet Year 1-3  " sheetId="13" r:id="rId6"/>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3" l="1"/>
  <c r="C16" i="13"/>
  <c r="B16" i="13"/>
  <c r="D14" i="13"/>
  <c r="C14" i="13"/>
  <c r="B14" i="13"/>
  <c r="B12" i="13"/>
  <c r="C8" i="13"/>
  <c r="B8" i="13"/>
  <c r="D21" i="13"/>
  <c r="C21" i="13"/>
  <c r="B21" i="13"/>
  <c r="B25" i="13"/>
  <c r="C12" i="13"/>
  <c r="D9" i="13"/>
  <c r="C9" i="13"/>
  <c r="B9" i="13"/>
  <c r="C25" i="13" l="1"/>
  <c r="D12" i="13"/>
  <c r="D16" i="13" s="1"/>
  <c r="D25" i="13" s="1"/>
  <c r="B27" i="13"/>
  <c r="C27" i="13"/>
  <c r="D27" i="13"/>
  <c r="N21" i="11" l="1"/>
  <c r="N19" i="1"/>
  <c r="L7" i="12"/>
  <c r="M7" i="12"/>
  <c r="C7" i="12"/>
  <c r="D7" i="12"/>
  <c r="E7" i="12"/>
  <c r="F7" i="12"/>
  <c r="G7" i="12"/>
  <c r="H7" i="12"/>
  <c r="I7" i="12"/>
  <c r="J7" i="12"/>
  <c r="K7" i="12"/>
  <c r="L6" i="12"/>
  <c r="M6" i="12"/>
  <c r="C6" i="12"/>
  <c r="D6" i="12"/>
  <c r="E6" i="12"/>
  <c r="F6" i="12"/>
  <c r="G6" i="12"/>
  <c r="H6" i="12"/>
  <c r="I6" i="12"/>
  <c r="J6" i="12"/>
  <c r="K6" i="12"/>
  <c r="K7" i="11"/>
  <c r="L7" i="11"/>
  <c r="M7" i="11"/>
  <c r="C7" i="11"/>
  <c r="D7" i="11"/>
  <c r="E7" i="11"/>
  <c r="F7" i="11"/>
  <c r="G7" i="11"/>
  <c r="H7" i="11"/>
  <c r="I7" i="11"/>
  <c r="J7" i="11"/>
  <c r="B7" i="11"/>
  <c r="L6" i="11"/>
  <c r="M6" i="11"/>
  <c r="C6" i="11"/>
  <c r="D6" i="11"/>
  <c r="E6" i="11"/>
  <c r="F6" i="11"/>
  <c r="G6" i="11"/>
  <c r="H6" i="11"/>
  <c r="I6" i="11"/>
  <c r="J6" i="11"/>
  <c r="K6" i="11"/>
  <c r="C7" i="1"/>
  <c r="D7" i="1"/>
  <c r="E7" i="1"/>
  <c r="F7" i="1"/>
  <c r="G7" i="1"/>
  <c r="H7" i="1"/>
  <c r="I7" i="1"/>
  <c r="J7" i="1"/>
  <c r="K7" i="1"/>
  <c r="L7" i="1"/>
  <c r="B7" i="1"/>
  <c r="J6" i="1"/>
  <c r="K6" i="1"/>
  <c r="L6" i="1"/>
  <c r="M6" i="1"/>
  <c r="C6" i="1"/>
  <c r="D6" i="1"/>
  <c r="E6" i="1"/>
  <c r="F6" i="1"/>
  <c r="G6" i="1"/>
  <c r="H6" i="1"/>
  <c r="I6" i="1"/>
  <c r="B6" i="11"/>
  <c r="N15" i="12"/>
  <c r="M13" i="12"/>
  <c r="M18" i="12" s="1"/>
  <c r="L13" i="12"/>
  <c r="L18" i="12" s="1"/>
  <c r="K13" i="12"/>
  <c r="K18" i="12" s="1"/>
  <c r="J13" i="12"/>
  <c r="J18" i="12" s="1"/>
  <c r="I13" i="12"/>
  <c r="I18" i="12" s="1"/>
  <c r="H13" i="12"/>
  <c r="H18" i="12" s="1"/>
  <c r="G13" i="12"/>
  <c r="G18" i="12" s="1"/>
  <c r="F13" i="12"/>
  <c r="F18" i="12" s="1"/>
  <c r="E13" i="12"/>
  <c r="E18" i="12" s="1"/>
  <c r="D13" i="12"/>
  <c r="D18" i="12" s="1"/>
  <c r="C13" i="12"/>
  <c r="C18" i="12" s="1"/>
  <c r="B13" i="12"/>
  <c r="M9" i="12"/>
  <c r="M19" i="12" s="1"/>
  <c r="B7" i="12"/>
  <c r="N7" i="12" s="1"/>
  <c r="L9" i="12"/>
  <c r="L19" i="12" s="1"/>
  <c r="K9" i="12"/>
  <c r="K19" i="12" s="1"/>
  <c r="J9" i="12"/>
  <c r="J19" i="12" s="1"/>
  <c r="I9" i="12"/>
  <c r="H9" i="12"/>
  <c r="H19" i="12" s="1"/>
  <c r="G9" i="12"/>
  <c r="G19" i="12" s="1"/>
  <c r="F9" i="12"/>
  <c r="F19" i="12" s="1"/>
  <c r="E9" i="12"/>
  <c r="E19" i="12" s="1"/>
  <c r="C9" i="12"/>
  <c r="C19" i="12" s="1"/>
  <c r="B6" i="12"/>
  <c r="N6" i="12" s="1"/>
  <c r="N15" i="11"/>
  <c r="M13" i="11"/>
  <c r="M18" i="11" s="1"/>
  <c r="L13" i="11"/>
  <c r="L18" i="11" s="1"/>
  <c r="K13" i="11"/>
  <c r="K18" i="11" s="1"/>
  <c r="J13" i="11"/>
  <c r="J18" i="11" s="1"/>
  <c r="I13" i="11"/>
  <c r="I18" i="11" s="1"/>
  <c r="H13" i="11"/>
  <c r="H18" i="11" s="1"/>
  <c r="G13" i="11"/>
  <c r="G18" i="11" s="1"/>
  <c r="F13" i="11"/>
  <c r="F18" i="11" s="1"/>
  <c r="E13" i="11"/>
  <c r="E18" i="11" s="1"/>
  <c r="D13" i="11"/>
  <c r="D18" i="11" s="1"/>
  <c r="C13" i="11"/>
  <c r="C18" i="11" s="1"/>
  <c r="B13" i="11"/>
  <c r="D9" i="11"/>
  <c r="D19" i="11" s="1"/>
  <c r="N7" i="11"/>
  <c r="M9" i="11"/>
  <c r="M19" i="11" s="1"/>
  <c r="L9" i="11"/>
  <c r="L19" i="11" s="1"/>
  <c r="K9" i="11"/>
  <c r="K19" i="11" s="1"/>
  <c r="J9" i="11"/>
  <c r="J19" i="11" s="1"/>
  <c r="I9" i="11"/>
  <c r="I19" i="11" s="1"/>
  <c r="H9" i="11"/>
  <c r="H19" i="11" s="1"/>
  <c r="G9" i="11"/>
  <c r="G19" i="11" s="1"/>
  <c r="F9" i="11"/>
  <c r="F19" i="11" s="1"/>
  <c r="E9" i="11"/>
  <c r="E19" i="11" s="1"/>
  <c r="C9" i="11"/>
  <c r="C19" i="11" s="1"/>
  <c r="N6" i="11"/>
  <c r="E10" i="5"/>
  <c r="N18" i="1"/>
  <c r="N13" i="1"/>
  <c r="N15" i="1"/>
  <c r="C13" i="1"/>
  <c r="C18" i="1" s="1"/>
  <c r="D13" i="1"/>
  <c r="D18" i="1" s="1"/>
  <c r="E13" i="1"/>
  <c r="E18" i="1" s="1"/>
  <c r="F13" i="1"/>
  <c r="F18" i="1" s="1"/>
  <c r="G13" i="1"/>
  <c r="G18" i="1" s="1"/>
  <c r="H13" i="1"/>
  <c r="H18" i="1" s="1"/>
  <c r="I13" i="1"/>
  <c r="I18" i="1" s="1"/>
  <c r="J13" i="1"/>
  <c r="J18" i="1" s="1"/>
  <c r="K13" i="1"/>
  <c r="K18" i="1" s="1"/>
  <c r="L13" i="1"/>
  <c r="L18" i="1" s="1"/>
  <c r="M13" i="1"/>
  <c r="M18" i="1" s="1"/>
  <c r="B13" i="1"/>
  <c r="B18" i="1" s="1"/>
  <c r="M7" i="1"/>
  <c r="C9" i="1"/>
  <c r="C19" i="1" s="1"/>
  <c r="D9" i="1"/>
  <c r="D19" i="1" s="1"/>
  <c r="F9" i="1"/>
  <c r="F19" i="1" s="1"/>
  <c r="G9" i="1"/>
  <c r="G19" i="1" s="1"/>
  <c r="H9" i="1"/>
  <c r="H19" i="1" s="1"/>
  <c r="J9" i="1"/>
  <c r="J19" i="1" s="1"/>
  <c r="K9" i="1"/>
  <c r="K19" i="1" s="1"/>
  <c r="L9" i="1"/>
  <c r="L19" i="1" s="1"/>
  <c r="B6" i="1"/>
  <c r="AB28" i="5"/>
  <c r="AC28" i="5"/>
  <c r="AD28" i="5"/>
  <c r="AE28" i="5"/>
  <c r="AF28" i="5"/>
  <c r="AG28" i="5"/>
  <c r="AH28" i="5"/>
  <c r="AI28" i="5"/>
  <c r="AJ28" i="5"/>
  <c r="AK28" i="5"/>
  <c r="AL28" i="5"/>
  <c r="AM28" i="5"/>
  <c r="AB22" i="5"/>
  <c r="AC22" i="5"/>
  <c r="AD22" i="5"/>
  <c r="AE22" i="5"/>
  <c r="AF22" i="5"/>
  <c r="AG22" i="5"/>
  <c r="AH22" i="5"/>
  <c r="AI22" i="5"/>
  <c r="AJ22" i="5"/>
  <c r="AK22" i="5"/>
  <c r="AL22" i="5"/>
  <c r="AM22" i="5"/>
  <c r="AB14" i="5"/>
  <c r="AC14" i="5"/>
  <c r="AD14" i="5"/>
  <c r="AE14" i="5"/>
  <c r="AF14" i="5"/>
  <c r="AG14" i="5"/>
  <c r="AH14" i="5"/>
  <c r="AI14" i="5"/>
  <c r="AJ14" i="5"/>
  <c r="AK14" i="5"/>
  <c r="AL14" i="5"/>
  <c r="AM14" i="5"/>
  <c r="AB10" i="5"/>
  <c r="Z10" i="5"/>
  <c r="Y10" i="5"/>
  <c r="X10" i="5"/>
  <c r="W10" i="5"/>
  <c r="U10" i="5"/>
  <c r="T10" i="5"/>
  <c r="S10" i="5"/>
  <c r="R10" i="5"/>
  <c r="Q10" i="5"/>
  <c r="AA28" i="5"/>
  <c r="Z28" i="5"/>
  <c r="Y28" i="5"/>
  <c r="X28" i="5"/>
  <c r="W28" i="5"/>
  <c r="V28" i="5"/>
  <c r="U28" i="5"/>
  <c r="T28" i="5"/>
  <c r="S28" i="5"/>
  <c r="R28" i="5"/>
  <c r="Q28" i="5"/>
  <c r="P28" i="5"/>
  <c r="O28" i="5"/>
  <c r="N28" i="5"/>
  <c r="M28" i="5"/>
  <c r="L28" i="5"/>
  <c r="K28" i="5"/>
  <c r="J28" i="5"/>
  <c r="I28" i="5"/>
  <c r="H28" i="5"/>
  <c r="G28" i="5"/>
  <c r="F28" i="5"/>
  <c r="E28" i="5"/>
  <c r="D28" i="5"/>
  <c r="AA22" i="5"/>
  <c r="Z22" i="5"/>
  <c r="Y22" i="5"/>
  <c r="X22" i="5"/>
  <c r="W22" i="5"/>
  <c r="V22" i="5"/>
  <c r="U22" i="5"/>
  <c r="T22" i="5"/>
  <c r="S22" i="5"/>
  <c r="R22" i="5"/>
  <c r="Q22" i="5"/>
  <c r="P22" i="5"/>
  <c r="O22" i="5"/>
  <c r="N22" i="5"/>
  <c r="M22" i="5"/>
  <c r="L22" i="5"/>
  <c r="K22" i="5"/>
  <c r="J22" i="5"/>
  <c r="I22" i="5"/>
  <c r="H22" i="5"/>
  <c r="G22" i="5"/>
  <c r="F22" i="5"/>
  <c r="E22" i="5"/>
  <c r="D22" i="5"/>
  <c r="AA14" i="5"/>
  <c r="Z14" i="5"/>
  <c r="Y14" i="5"/>
  <c r="X14" i="5"/>
  <c r="W14" i="5"/>
  <c r="V14" i="5"/>
  <c r="U14" i="5"/>
  <c r="T14" i="5"/>
  <c r="S14" i="5"/>
  <c r="R14" i="5"/>
  <c r="Q14" i="5"/>
  <c r="P14" i="5"/>
  <c r="O14" i="5"/>
  <c r="N14" i="5"/>
  <c r="M14" i="5"/>
  <c r="L14" i="5"/>
  <c r="K14" i="5"/>
  <c r="J14" i="5"/>
  <c r="I14" i="5"/>
  <c r="H14" i="5"/>
  <c r="G14" i="5"/>
  <c r="F14" i="5"/>
  <c r="E14" i="5"/>
  <c r="D14" i="5"/>
  <c r="D30" i="5" s="1"/>
  <c r="V10" i="5"/>
  <c r="L20" i="1" l="1"/>
  <c r="L21" i="1" s="1"/>
  <c r="K20" i="1"/>
  <c r="K21" i="1" s="1"/>
  <c r="J20" i="1"/>
  <c r="J21" i="1" s="1"/>
  <c r="H20" i="1"/>
  <c r="H21" i="1" s="1"/>
  <c r="G20" i="1"/>
  <c r="G21" i="1" s="1"/>
  <c r="F20" i="1"/>
  <c r="F21" i="1" s="1"/>
  <c r="D20" i="1"/>
  <c r="D21" i="1" s="1"/>
  <c r="C20" i="1"/>
  <c r="D9" i="12"/>
  <c r="D19" i="12" s="1"/>
  <c r="N13" i="12"/>
  <c r="B18" i="12"/>
  <c r="N13" i="11"/>
  <c r="B18" i="11"/>
  <c r="G20" i="12"/>
  <c r="G21" i="12" s="1"/>
  <c r="E20" i="12"/>
  <c r="E21" i="12" s="1"/>
  <c r="H20" i="12"/>
  <c r="H21" i="12" s="1"/>
  <c r="I19" i="12"/>
  <c r="N18" i="12"/>
  <c r="C20" i="12"/>
  <c r="C21" i="12" s="1"/>
  <c r="K20" i="12"/>
  <c r="K21" i="12"/>
  <c r="M20" i="12"/>
  <c r="M21" i="12" s="1"/>
  <c r="F20" i="12"/>
  <c r="F21" i="12" s="1"/>
  <c r="J20" i="12"/>
  <c r="J21" i="12" s="1"/>
  <c r="D20" i="12"/>
  <c r="D21" i="12" s="1"/>
  <c r="L20" i="12"/>
  <c r="L21" i="12" s="1"/>
  <c r="B9" i="12"/>
  <c r="G20" i="11"/>
  <c r="G21" i="11" s="1"/>
  <c r="E20" i="11"/>
  <c r="E21" i="11" s="1"/>
  <c r="H20" i="11"/>
  <c r="H21" i="11" s="1"/>
  <c r="I20" i="11"/>
  <c r="I21" i="11" s="1"/>
  <c r="N18" i="11"/>
  <c r="C20" i="11"/>
  <c r="C21" i="11" s="1"/>
  <c r="K20" i="11"/>
  <c r="K21" i="11"/>
  <c r="M20" i="11"/>
  <c r="M21" i="11" s="1"/>
  <c r="F20" i="11"/>
  <c r="F21" i="11" s="1"/>
  <c r="J20" i="11"/>
  <c r="J21" i="11" s="1"/>
  <c r="D20" i="11"/>
  <c r="D21" i="11" s="1"/>
  <c r="L20" i="11"/>
  <c r="L21" i="11" s="1"/>
  <c r="B9" i="11"/>
  <c r="AB30" i="5"/>
  <c r="AB36" i="5"/>
  <c r="X36" i="5"/>
  <c r="Q36" i="5"/>
  <c r="E36" i="5"/>
  <c r="B9" i="1"/>
  <c r="B19" i="1" s="1"/>
  <c r="M9" i="1"/>
  <c r="M19" i="1" s="1"/>
  <c r="I9" i="1"/>
  <c r="I19" i="1" s="1"/>
  <c r="E9" i="1"/>
  <c r="E19" i="1" s="1"/>
  <c r="N7" i="1"/>
  <c r="D36" i="5"/>
  <c r="R30" i="5"/>
  <c r="Z36" i="5"/>
  <c r="E30" i="5"/>
  <c r="S36" i="5"/>
  <c r="D32" i="5"/>
  <c r="E2" i="5" s="1"/>
  <c r="U30" i="5"/>
  <c r="V30" i="5"/>
  <c r="AA10" i="5"/>
  <c r="AA30" i="5" s="1"/>
  <c r="Y36" i="5"/>
  <c r="W30" i="5"/>
  <c r="W36" i="5"/>
  <c r="T30" i="5"/>
  <c r="T36" i="5"/>
  <c r="U36" i="5"/>
  <c r="V36" i="5"/>
  <c r="X30" i="5"/>
  <c r="Q30" i="5"/>
  <c r="Z30" i="5"/>
  <c r="S30" i="5"/>
  <c r="R36" i="5"/>
  <c r="Y30" i="5"/>
  <c r="M20" i="1" l="1"/>
  <c r="M21" i="1" s="1"/>
  <c r="I20" i="1"/>
  <c r="I21" i="1" s="1"/>
  <c r="B20" i="1"/>
  <c r="B21" i="1" s="1"/>
  <c r="E20" i="1"/>
  <c r="E21" i="1" s="1"/>
  <c r="N20" i="1"/>
  <c r="C21" i="1"/>
  <c r="B19" i="12"/>
  <c r="N9" i="12"/>
  <c r="N19" i="12" s="1"/>
  <c r="I20" i="12"/>
  <c r="I21" i="12" s="1"/>
  <c r="B19" i="11"/>
  <c r="N9" i="11"/>
  <c r="N19" i="11" s="1"/>
  <c r="N9" i="1"/>
  <c r="N21" i="1" s="1"/>
  <c r="E32" i="5"/>
  <c r="F2" i="5" s="1"/>
  <c r="AA36" i="5"/>
  <c r="N6" i="1"/>
  <c r="B24" i="10"/>
  <c r="B20" i="12" l="1"/>
  <c r="N20" i="12" s="1"/>
  <c r="N21" i="12" s="1"/>
  <c r="B20" i="11"/>
  <c r="N20" i="11" s="1"/>
  <c r="F10" i="5"/>
  <c r="B21" i="12" l="1"/>
  <c r="B21" i="11"/>
  <c r="F36" i="5"/>
  <c r="F30" i="5"/>
  <c r="F32" i="5" s="1"/>
  <c r="G2" i="5" s="1"/>
  <c r="G10" i="5" l="1"/>
  <c r="G30" i="5" l="1"/>
  <c r="G32" i="5" s="1"/>
  <c r="H2" i="5" s="1"/>
  <c r="G36" i="5"/>
  <c r="H10" i="5" l="1"/>
  <c r="H30" i="5" l="1"/>
  <c r="H32" i="5" s="1"/>
  <c r="I2" i="5" s="1"/>
  <c r="H36" i="5"/>
  <c r="I10" i="5" l="1"/>
  <c r="I36" i="5" l="1"/>
  <c r="I30" i="5"/>
  <c r="I32" i="5" s="1"/>
  <c r="J2" i="5" s="1"/>
  <c r="J10" i="5" l="1"/>
  <c r="J30" i="5" l="1"/>
  <c r="J32" i="5" s="1"/>
  <c r="K2" i="5" s="1"/>
  <c r="J36" i="5"/>
  <c r="K10" i="5" l="1"/>
  <c r="K30" i="5" l="1"/>
  <c r="K32" i="5" s="1"/>
  <c r="L2" i="5" s="1"/>
  <c r="K36" i="5"/>
  <c r="L10" i="5" l="1"/>
  <c r="L30" i="5" l="1"/>
  <c r="L32" i="5" s="1"/>
  <c r="M2" i="5" s="1"/>
  <c r="L36" i="5"/>
  <c r="M10" i="5" l="1"/>
  <c r="M30" i="5" l="1"/>
  <c r="M32" i="5" s="1"/>
  <c r="N2" i="5" s="1"/>
  <c r="M36" i="5"/>
  <c r="N10" i="5" l="1"/>
  <c r="N30" i="5" l="1"/>
  <c r="N32" i="5" s="1"/>
  <c r="O2" i="5" s="1"/>
  <c r="N36" i="5"/>
  <c r="O10" i="5" l="1"/>
  <c r="O30" i="5" l="1"/>
  <c r="O32" i="5" s="1"/>
  <c r="P2" i="5" s="1"/>
  <c r="O36" i="5"/>
  <c r="P10" i="5" l="1"/>
  <c r="P30" i="5" l="1"/>
  <c r="P32" i="5" s="1"/>
  <c r="Q2" i="5" s="1"/>
  <c r="Q32" i="5" s="1"/>
  <c r="R2" i="5" s="1"/>
  <c r="R32" i="5" s="1"/>
  <c r="S2" i="5" s="1"/>
  <c r="S32" i="5" s="1"/>
  <c r="T2" i="5" s="1"/>
  <c r="T32" i="5" s="1"/>
  <c r="U2" i="5" s="1"/>
  <c r="U32" i="5" s="1"/>
  <c r="V2" i="5" s="1"/>
  <c r="V32" i="5" s="1"/>
  <c r="W2" i="5" s="1"/>
  <c r="W32" i="5" s="1"/>
  <c r="X2" i="5" s="1"/>
  <c r="X32" i="5" s="1"/>
  <c r="Y2" i="5" s="1"/>
  <c r="Y32" i="5" s="1"/>
  <c r="Z2" i="5" s="1"/>
  <c r="Z32" i="5" s="1"/>
  <c r="AA2" i="5" s="1"/>
  <c r="AA32" i="5" s="1"/>
  <c r="AB2" i="5" s="1"/>
  <c r="AB32" i="5" s="1"/>
  <c r="AC2" i="5" s="1"/>
  <c r="P36" i="5"/>
  <c r="AC10" i="5" l="1"/>
  <c r="AC30" i="5" l="1"/>
  <c r="AC32" i="5" s="1"/>
  <c r="AD2" i="5" s="1"/>
  <c r="AC36" i="5"/>
  <c r="AD10" i="5" l="1"/>
  <c r="AD30" i="5" l="1"/>
  <c r="AD32" i="5" s="1"/>
  <c r="AE2" i="5" s="1"/>
  <c r="AD36" i="5"/>
  <c r="AE10" i="5" l="1"/>
  <c r="AE30" i="5" l="1"/>
  <c r="AE32" i="5" s="1"/>
  <c r="AF2" i="5" s="1"/>
  <c r="AE36" i="5"/>
  <c r="AF10" i="5" l="1"/>
  <c r="AF30" i="5" l="1"/>
  <c r="AF32" i="5" s="1"/>
  <c r="AG2" i="5" s="1"/>
  <c r="AF36" i="5"/>
  <c r="AG10" i="5" l="1"/>
  <c r="AG30" i="5" l="1"/>
  <c r="AG32" i="5" s="1"/>
  <c r="AH2" i="5" s="1"/>
  <c r="AG36" i="5"/>
  <c r="AH10" i="5" l="1"/>
  <c r="AH30" i="5" l="1"/>
  <c r="AH32" i="5" s="1"/>
  <c r="AI2" i="5" s="1"/>
  <c r="AH36" i="5"/>
  <c r="AI10" i="5" l="1"/>
  <c r="AI30" i="5" l="1"/>
  <c r="AI32" i="5" s="1"/>
  <c r="AJ2" i="5" s="1"/>
  <c r="AI36" i="5"/>
  <c r="AJ10" i="5" l="1"/>
  <c r="AJ30" i="5" l="1"/>
  <c r="AJ32" i="5" s="1"/>
  <c r="AK2" i="5" s="1"/>
  <c r="AJ36" i="5"/>
  <c r="AK10" i="5" l="1"/>
  <c r="AK30" i="5" l="1"/>
  <c r="AK32" i="5" s="1"/>
  <c r="AL2" i="5" s="1"/>
  <c r="AK36" i="5"/>
  <c r="AL10" i="5" l="1"/>
  <c r="AL30" i="5" l="1"/>
  <c r="AL32" i="5" s="1"/>
  <c r="AM2" i="5" s="1"/>
  <c r="AL36" i="5"/>
  <c r="AM10" i="5" l="1"/>
  <c r="AM30" i="5" l="1"/>
  <c r="AM32" i="5" s="1"/>
  <c r="AM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 authorId="0" shapeId="0" xr:uid="{BE7F52B6-E659-4EFD-9FAC-6113105689DE}">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A5" authorId="0" shapeId="0" xr:uid="{C17FC3F7-D60B-42BA-9270-03FB7C922993}">
      <text>
        <r>
          <rPr>
            <b/>
            <sz val="9"/>
            <color indexed="81"/>
            <rFont val="Tahoma"/>
            <family val="2"/>
          </rPr>
          <t>User:</t>
        </r>
        <r>
          <rPr>
            <sz val="9"/>
            <color indexed="81"/>
            <rFont val="Tahoma"/>
            <family val="2"/>
          </rPr>
          <t xml:space="preserve">
This is when you receive cash, not when you invoice a client. </t>
        </r>
      </text>
    </comment>
    <comment ref="A11" authorId="0" shapeId="0" xr:uid="{49340109-5C84-42CE-BD74-E968DAF3A8F7}">
      <text>
        <r>
          <rPr>
            <b/>
            <sz val="9"/>
            <color indexed="81"/>
            <rFont val="Tahoma"/>
            <family val="2"/>
          </rPr>
          <t>User:</t>
        </r>
        <r>
          <rPr>
            <sz val="9"/>
            <color indexed="81"/>
            <rFont val="Tahoma"/>
            <family val="2"/>
          </rPr>
          <t xml:space="preserve">
Cash expenses
</t>
        </r>
      </text>
    </comment>
    <comment ref="C32" authorId="0" shapeId="0" xr:uid="{2B47850D-F433-4FEC-8749-698AC06D3212}">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<sst xmlns="http://schemas.openxmlformats.org/spreadsheetml/2006/main" count="199" uniqueCount="119">
  <si>
    <t xml:space="preserve">Income Statement Year 1 </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</si>
  <si>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</si>
  <si>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</si>
  <si>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</si>
  <si>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</si>
  <si>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</si>
  <si>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</si>
  <si>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</si>
  <si>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</si>
  <si>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</si>
  <si>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</si>
  <si>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</si>
  <si>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</si>
  <si>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</si>
  <si>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</si>
  <si>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</si>
  <si>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</si>
  <si>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</si>
  <si>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</si>
  <si>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</si>
  <si>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</si>
  <si>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</si>
  <si>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</si>
  <si>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</si>
  <si>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</si>
  <si>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</si>
  <si>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</si>
  <si>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</si>
  <si>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</si>
  <si>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</si>
  <si>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</si>
  <si>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</si>
  <si>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</si>
  <si>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</si>
  <si>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</si>
  <si>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</si>
  <si>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Wages</t>
  </si>
  <si>
    <t xml:space="preserve">Advertising </t>
  </si>
  <si>
    <t xml:space="preserve">Interest Expense </t>
  </si>
  <si>
    <t xml:space="preserve">Total Expenses </t>
  </si>
  <si>
    <t xml:space="preserve">Net Profit Before Tax </t>
  </si>
  <si>
    <t xml:space="preserve">Estimated Income Tax % </t>
  </si>
  <si>
    <t>Net Profit After Tax</t>
  </si>
  <si>
    <t xml:space="preserve">Total Funding Sources </t>
  </si>
  <si>
    <t>Basic Equipment</t>
  </si>
  <si>
    <t>computer</t>
  </si>
  <si>
    <t>transportation</t>
  </si>
  <si>
    <t>Sewing Machine = $220</t>
  </si>
  <si>
    <t>Equipment kit=     $60</t>
  </si>
  <si>
    <t xml:space="preserve">Period (Month): </t>
  </si>
  <si>
    <t>Cash at the Beginning of the period</t>
  </si>
  <si>
    <t>Income Sources (CASH IN)</t>
  </si>
  <si>
    <t>Revenue Steam # 3</t>
  </si>
  <si>
    <t>Revenue Steam # 4</t>
  </si>
  <si>
    <t>Total Income:</t>
  </si>
  <si>
    <t>Expenses (CASH OUT)</t>
  </si>
  <si>
    <t>Utilities</t>
  </si>
  <si>
    <t>Total Operating Expenses:</t>
  </si>
  <si>
    <t>Other Changes in Cash (CASH OUT)</t>
  </si>
  <si>
    <t>Credit Card Payment</t>
  </si>
  <si>
    <t>Owners draw</t>
  </si>
  <si>
    <t>Loan Repayment</t>
  </si>
  <si>
    <t>Tax savings</t>
  </si>
  <si>
    <t>Other Savings</t>
  </si>
  <si>
    <t>Other #1</t>
  </si>
  <si>
    <t>Other changes in cash out:</t>
  </si>
  <si>
    <t>Other Changes in Cash (CASH IN)</t>
  </si>
  <si>
    <t>Cash Received from Loan</t>
  </si>
  <si>
    <t>Cash received from investment</t>
  </si>
  <si>
    <t>Other #2</t>
  </si>
  <si>
    <t>Other changes in cash in:</t>
  </si>
  <si>
    <t>Total Changes in cash</t>
  </si>
  <si>
    <t>Cash at the end of the period:</t>
  </si>
  <si>
    <t>Don't Let cash go below:</t>
  </si>
  <si>
    <t>Approximate Net Income</t>
  </si>
  <si>
    <t>Assets</t>
  </si>
  <si>
    <t>Liabilities and Equity</t>
  </si>
  <si>
    <t>Total Liabilities</t>
  </si>
  <si>
    <t>Total Assets</t>
  </si>
  <si>
    <t>Assumptions</t>
  </si>
  <si>
    <t>per dress</t>
  </si>
  <si>
    <t xml:space="preserve">Facbric </t>
  </si>
  <si>
    <t>COGS</t>
  </si>
  <si>
    <t xml:space="preserve">average costs </t>
  </si>
  <si>
    <t xml:space="preserve">Stitching Only </t>
  </si>
  <si>
    <t xml:space="preserve">Stitching only </t>
  </si>
  <si>
    <t>Sttching and Fabric Purchase</t>
  </si>
  <si>
    <t xml:space="preserve">Quantity  Stitching Only </t>
  </si>
  <si>
    <t>Stitching and Fabric Purchase</t>
  </si>
  <si>
    <t>Revenues</t>
  </si>
  <si>
    <t>Expenses</t>
  </si>
  <si>
    <t>Stitching and Fabric</t>
  </si>
  <si>
    <t>Gross Revenue</t>
  </si>
  <si>
    <t>tax rate</t>
  </si>
  <si>
    <t>Stitching with purchase</t>
  </si>
  <si>
    <t>stitching only</t>
  </si>
  <si>
    <t>Advertising</t>
  </si>
  <si>
    <t xml:space="preserve">Balance Sheet </t>
  </si>
  <si>
    <t>Column1</t>
  </si>
  <si>
    <t>Column2</t>
  </si>
  <si>
    <t>Column3</t>
  </si>
  <si>
    <t>Column4</t>
  </si>
  <si>
    <t>Year 1</t>
  </si>
  <si>
    <t xml:space="preserve">Year 2 </t>
  </si>
  <si>
    <t>Year 3</t>
  </si>
  <si>
    <t xml:space="preserve">   Current Assets</t>
  </si>
  <si>
    <t xml:space="preserve">       Cash in the bank</t>
  </si>
  <si>
    <t xml:space="preserve">  Total Current Assets</t>
  </si>
  <si>
    <t xml:space="preserve">  Fixed Assets</t>
  </si>
  <si>
    <t xml:space="preserve">    Equipment</t>
  </si>
  <si>
    <t xml:space="preserve">    Accum. Depreciation</t>
  </si>
  <si>
    <t xml:space="preserve"> Total Fixed Assets</t>
  </si>
  <si>
    <t>Current Liabilities</t>
  </si>
  <si>
    <t xml:space="preserve">    Accounts Payable</t>
  </si>
  <si>
    <t>Equity:</t>
  </si>
  <si>
    <t xml:space="preserve">    Retained Earnings</t>
  </si>
  <si>
    <t>Total Liabilies &amp; Equity</t>
  </si>
  <si>
    <t xml:space="preserve">   Beant,s Capital</t>
  </si>
  <si>
    <t>Bend the trend with Beant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</si>
</sst>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_);[Red]\(&quot;$&quot;#,##0\)"/>
    <numFmt numFmtId="165" formatCode="&quot;$&quot;#,##0.00_);[Red]\(&quot;$&quot;#,##0.00\)"/>
    <numFmt numFmtId="166" formatCode="_(&quot;$&quot;* #,##0.00_);_(&quot;$&quot;* \(#,##0.00\);_(&quot;$&quot;* &quot;-&quot;??_);_(@_)"/>
    <numFmt numFmtId="167" formatCode="_(* #,##0_);_(* \(#,##0\);_(* &quot;-&quot;??_);_(@_)"/>
    <numFmt numFmtId="168" formatCode="_-* #,##0_-;\-* #,##0_-;_-* &quot;-&quot;??_-;_-@_-"/>
  </numFmts>
  <fonts count="15" x14ac:knownFonts="1">
    <font>
      <sz val="12"/>
      <color theme="1"/>
      <name val="Calibri"/>
      <family val="2"/>
      <scheme val="minor"/>
    </font>
    <font>
      <b/>
      <sz val="12"/>
      <color theme="1"/>
      <name val="Calibri"/>
      <family val="2"/>
      <scheme val="minor"/>
    </font>
    <font>
      <sz val="8"/>
      <name val="Calibri"/>
      <family val="2"/>
      <scheme val="minor"/>
    </font>
    <font>
      <u/>
      <sz val="12"/>
      <color theme="1"/>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u/>
      <sz val="12"/>
      <color theme="1"/>
      <name val="Calibri"/>
      <family val="2"/>
      <scheme val="minor"/>
    </font>
    <font>
      <b/>
      <u val="doubleAccounting"/>
      <sz val="12"/>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166" fontId="4" fillId="0" borderId="0" applyFont="0" applyFill="0" applyBorder="0" applyAlignment="0" applyProtection="0"/>
  </cellStyleXfs>
  <cellXfs count="58">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6" fontId="3" fillId="0" borderId="0" xfId="0" applyNumberFormat="1" applyFont="1"/>
    <xf numFmtId="6" fontId="0" fillId="0" borderId="0" xfId="0" applyNumberFormat="1"/>
    <xf numFmtId="0" fontId="5" fillId="0" borderId="0" xfId="0" applyFont="1"/>
    <xf numFmtId="0" fontId="6" fillId="0" borderId="0" xfId="0" applyFont="1" applyAlignment="1">
      <alignment horizontal="right"/>
    </xf>
    <xf numFmtId="17" fontId="5" fillId="0" borderId="9" xfId="0" applyNumberFormat="1" applyFont="1" applyBorder="1" applyAlignment="1">
      <alignment horizontal="center"/>
    </xf>
    <xf numFmtId="167" fontId="6" fillId="0" borderId="0"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0" borderId="0" xfId="1" applyNumberFormat="1" applyFont="1" applyFill="1" applyBorder="1" applyAlignment="1">
      <alignment horizontal="center"/>
    </xf>
    <xf numFmtId="167" fontId="5" fillId="0" borderId="0" xfId="1" applyNumberFormat="1" applyFont="1" applyBorder="1" applyAlignment="1">
      <alignment horizontal="center"/>
    </xf>
    <xf numFmtId="0" fontId="8" fillId="0" borderId="0" xfId="0" applyFont="1"/>
    <xf numFmtId="167" fontId="5" fillId="0" borderId="0" xfId="1" applyNumberFormat="1" applyFont="1"/>
    <xf numFmtId="167" fontId="5" fillId="0" borderId="7" xfId="1" applyNumberFormat="1" applyFont="1" applyBorder="1"/>
    <xf numFmtId="0" fontId="5" fillId="0" borderId="0" xfId="0" applyFont="1" applyAlignment="1">
      <alignment horizontal="right"/>
    </xf>
    <xf numFmtId="167" fontId="6" fillId="3" borderId="0" xfId="1" applyNumberFormat="1" applyFont="1" applyFill="1"/>
    <xf numFmtId="38" fontId="6" fillId="3" borderId="0" xfId="1" applyNumberFormat="1" applyFont="1" applyFill="1"/>
    <xf numFmtId="38" fontId="5" fillId="3" borderId="10" xfId="1" applyNumberFormat="1" applyFont="1" applyFill="1" applyBorder="1"/>
    <xf numFmtId="43" fontId="5" fillId="0" borderId="0" xfId="1" applyFont="1"/>
    <xf numFmtId="167" fontId="6" fillId="0" borderId="11" xfId="1" applyNumberFormat="1" applyFont="1" applyFill="1" applyBorder="1" applyAlignment="1">
      <alignment horizontal="center"/>
    </xf>
    <xf numFmtId="164" fontId="0" fillId="0" borderId="0" xfId="0" applyNumberFormat="1"/>
    <xf numFmtId="166" fontId="0" fillId="0" borderId="0" xfId="2" applyFont="1"/>
    <xf numFmtId="166" fontId="0" fillId="0" borderId="0" xfId="0" applyNumberFormat="1"/>
    <xf numFmtId="165" fontId="0" fillId="0" borderId="0" xfId="0" applyNumberFormat="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168" fontId="1" fillId="4" borderId="0" xfId="1" applyNumberFormat="1" applyFont="1" applyFill="1" applyAlignment="1">
      <alignment horizontal="center"/>
    </xf>
    <xf numFmtId="168" fontId="1" fillId="5" borderId="0" xfId="1" applyNumberFormat="1" applyFont="1" applyFill="1" applyAlignment="1">
      <alignment horizontal="center"/>
    </xf>
    <xf numFmtId="168" fontId="0" fillId="0" borderId="0" xfId="1" applyNumberFormat="1" applyFont="1"/>
    <xf numFmtId="0" fontId="13" fillId="0" borderId="0" xfId="0" applyFont="1"/>
    <xf numFmtId="168" fontId="13" fillId="0" borderId="0" xfId="1" applyNumberFormat="1" applyFont="1"/>
    <xf numFmtId="168" fontId="0" fillId="0" borderId="0" xfId="1" quotePrefix="1" applyNumberFormat="1" applyFont="1"/>
    <xf numFmtId="0" fontId="1" fillId="0" borderId="9" xfId="0" applyFont="1" applyBorder="1"/>
    <xf numFmtId="168" fontId="1" fillId="0" borderId="9" xfId="1" applyNumberFormat="1" applyFont="1" applyBorder="1"/>
    <xf numFmtId="168" fontId="0" fillId="0" borderId="0" xfId="1" applyNumberFormat="1" applyFont="1" applyBorder="1"/>
    <xf numFmtId="168" fontId="1" fillId="0" borderId="0" xfId="1" applyNumberFormat="1" applyFont="1"/>
    <xf numFmtId="168" fontId="1" fillId="0" borderId="0" xfId="0" applyNumberFormat="1" applyFont="1"/>
    <xf numFmtId="0" fontId="14" fillId="0" borderId="2" xfId="0" applyFont="1" applyBorder="1"/>
    <xf numFmtId="168" fontId="14" fillId="0" borderId="2" xfId="0" applyNumberFormat="1" applyFont="1" applyBorder="1"/>
  </cellXfs>
  <cellStyles count="3">
    <cellStyle name="Comma" xfId="1" builtinId="3"/>
    <cellStyle name="Currency" xfId="2" builtinId="4"/>
    <cellStyle name="Normal" xfId="0" builtinId="0"/>
  </cellStyles>
  <dxfs count="3">
    <dxf>
      <border outline="0">
        <bottom style="thin">
          <color rgb="FF000000"/>
        </bottom>
      </border>
    </dxf>
    <dxf>
      <font>
        <b/>
        <i val="0"/>
        <strike val="0"/>
        <condense val="0"/>
        <extend val="0"/>
        <outline val="0"/>
        <shadow val="0"/>
        <u val="none"/>
        <vertAlign val="baseline"/>
        <sz val="12"/>
        <color theme="1"/>
        <name val="Calibri"/>
        <family val="2"/>
        <scheme val="minor"/>
      </font>
      <numFmt numFmtId="168" formatCode="_-* #,##0_-;\-* #,##0_-;_-* &quot;-&quot;??_-;_-@_-"/>
      <fill>
        <patternFill patternType="solid">
          <fgColor indexed="64"/>
          <bgColor theme="8" tint="0.79998168889431442"/>
        </patternFill>
      </fill>
      <alignment horizontal="center" vertical="bottom" textRotation="0" wrapText="0" indent="0" justifyLastLine="0" shrinkToFit="0" readingOrder="0"/>
    </dxf>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35788D-DDF8-4846-8B2E-E9673A687616}" name="Table337" displayName="Table337" ref="A5:D27" totalsRowShown="0" headerRowDxfId="1" tableBorderDxfId="0" headerRowCellStyle="Comma">
  <autoFilter ref="A5:D27" xr:uid="{00578203-4BA4-4065-84E2-F5D1DFF26BF8}"/>
  <tableColumns count="4">
    <tableColumn id="1" xr3:uid="{0E703990-FE0B-45D4-84B4-973E9F09649F}" name="Column1"/>
    <tableColumn id="2" xr3:uid="{0AE5786F-C293-4BF4-B5D1-5F61279AA6AF}" name="Column2"/>
    <tableColumn id="3" xr3:uid="{19A508A7-5EB9-43FF-B426-EB46150FF017}" name="Column3"/>
    <tableColumn id="4" xr3:uid="{B6136BAA-CBCC-4BF1-89CE-DB5F469EDB23}" name="Column4"/>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sheetPr>
    <pageSetUpPr fitToPage="1"/>
  </sheetPr>
  <dimension ref="A1:J24"/>
  <sheetViews>
    <sheetView zoomScale="111" zoomScaleNormal="170" workbookViewId="0">
      <selection activeCell="A13" sqref="A1:XFD1048576"/>
    </sheetView>
  </sheetViews>
  <sheetFormatPr defaultColWidth="11" defaultRowHeight="15.75" x14ac:dyDescent="0.25"/>
  <cols>
    <col min="1" max="1" width="29.375" customWidth="1"/>
    <col min="9" max="9" width="18.5" customWidth="1"/>
    <col min="10" max="10" width="8.625" customWidth="1"/>
  </cols>
  <sheetData>
    <row r="1" spans="1:10" x14ac:dyDescent="0.25">
      <c r="A1" s="42" t="s">
        <v>16</v>
      </c>
      <c r="B1" s="42"/>
      <c r="C1" s="42"/>
    </row>
    <row r="2" spans="1:10" x14ac:dyDescent="0.25">
      <c r="A2" s="42" t="s">
        <v>29</v>
      </c>
      <c r="B2" s="42"/>
      <c r="C2" s="42"/>
    </row>
    <row r="3" spans="1:10" x14ac:dyDescent="0.25">
      <c r="A3" s="2" t="s">
        <v>18</v>
      </c>
      <c r="B3" s="2" t="s">
        <v>17</v>
      </c>
      <c r="D3" s="27" t="s">
        <v>30</v>
      </c>
      <c r="E3" s="28"/>
      <c r="F3" s="28"/>
      <c r="G3" s="28"/>
      <c r="H3" s="29"/>
    </row>
    <row r="4" spans="1:10" ht="15.95" customHeight="1" x14ac:dyDescent="0.25">
      <c r="A4" t="s">
        <v>45</v>
      </c>
      <c r="B4" s="5">
        <v>500</v>
      </c>
      <c r="D4" s="30"/>
      <c r="E4" s="31"/>
      <c r="F4" s="31"/>
      <c r="G4" s="31"/>
      <c r="H4" s="32"/>
      <c r="I4" s="3"/>
      <c r="J4" s="3"/>
    </row>
    <row r="5" spans="1:10" x14ac:dyDescent="0.25">
      <c r="A5" t="s">
        <v>44</v>
      </c>
      <c r="B5" s="6">
        <v>30</v>
      </c>
      <c r="D5" s="33"/>
      <c r="E5" s="34"/>
      <c r="F5" s="34"/>
      <c r="G5" s="34"/>
      <c r="H5" s="35"/>
      <c r="I5" s="3"/>
      <c r="J5" s="3"/>
    </row>
    <row r="6" spans="1:10" x14ac:dyDescent="0.25">
      <c r="A6" t="s">
        <v>46</v>
      </c>
      <c r="B6" s="6">
        <v>8000</v>
      </c>
      <c r="I6" s="3"/>
      <c r="J6" s="3"/>
    </row>
    <row r="7" spans="1:10" x14ac:dyDescent="0.25">
      <c r="G7" s="3"/>
      <c r="H7" s="3"/>
      <c r="I7" s="3"/>
      <c r="J7" s="3"/>
    </row>
    <row r="8" spans="1:10" x14ac:dyDescent="0.25">
      <c r="G8" s="3"/>
      <c r="H8" s="3"/>
      <c r="I8" s="3"/>
      <c r="J8" s="3"/>
    </row>
    <row r="9" spans="1:10" x14ac:dyDescent="0.25">
      <c r="G9" s="3"/>
      <c r="H9" s="3"/>
      <c r="I9" s="3"/>
      <c r="J9" s="3"/>
    </row>
    <row r="10" spans="1:10" ht="15.95" customHeight="1" x14ac:dyDescent="0.25">
      <c r="A10" s="1" t="s">
        <v>31</v>
      </c>
      <c r="D10" s="27" t="s">
        <v>32</v>
      </c>
      <c r="E10" s="28"/>
      <c r="F10" s="28"/>
      <c r="G10" s="28"/>
      <c r="H10" s="29"/>
      <c r="I10" s="3"/>
      <c r="J10" s="3"/>
    </row>
    <row r="11" spans="1:10" x14ac:dyDescent="0.25">
      <c r="A11" t="s">
        <v>19</v>
      </c>
      <c r="D11" s="30"/>
      <c r="E11" s="31"/>
      <c r="F11" s="31"/>
      <c r="G11" s="31"/>
      <c r="H11" s="32"/>
      <c r="I11" s="3"/>
      <c r="J11" s="3"/>
    </row>
    <row r="12" spans="1:10" x14ac:dyDescent="0.25">
      <c r="A12" t="s">
        <v>20</v>
      </c>
      <c r="D12" s="30"/>
      <c r="E12" s="31"/>
      <c r="F12" s="31"/>
      <c r="G12" s="31"/>
      <c r="H12" s="32"/>
      <c r="I12" s="3"/>
      <c r="J12" s="3"/>
    </row>
    <row r="13" spans="1:10" x14ac:dyDescent="0.25">
      <c r="A13" t="s">
        <v>21</v>
      </c>
      <c r="D13" s="30"/>
      <c r="E13" s="31"/>
      <c r="F13" s="31"/>
      <c r="G13" s="31"/>
      <c r="H13" s="32"/>
    </row>
    <row r="14" spans="1:10" x14ac:dyDescent="0.25">
      <c r="A14" t="s">
        <v>22</v>
      </c>
      <c r="D14" s="33"/>
      <c r="E14" s="34"/>
      <c r="F14" s="34"/>
      <c r="G14" s="34"/>
      <c r="H14" s="35"/>
    </row>
    <row r="15" spans="1:10" x14ac:dyDescent="0.25">
      <c r="A15" t="s">
        <v>23</v>
      </c>
    </row>
    <row r="16" spans="1:10" x14ac:dyDescent="0.25">
      <c r="A16" s="1" t="s">
        <v>43</v>
      </c>
    </row>
    <row r="18" spans="1:9" ht="15.95" customHeight="1" x14ac:dyDescent="0.25">
      <c r="A18" s="1" t="s">
        <v>33</v>
      </c>
      <c r="D18" s="36" t="s">
        <v>34</v>
      </c>
      <c r="E18" s="37"/>
      <c r="F18" s="37"/>
      <c r="G18" s="37"/>
      <c r="H18" s="38"/>
      <c r="I18" t="s">
        <v>47</v>
      </c>
    </row>
    <row r="19" spans="1:9" x14ac:dyDescent="0.25">
      <c r="A19" t="s">
        <v>24</v>
      </c>
      <c r="B19" s="6">
        <v>280</v>
      </c>
      <c r="D19" s="39"/>
      <c r="E19" s="40"/>
      <c r="F19" s="40"/>
      <c r="G19" s="40"/>
      <c r="H19" s="41"/>
      <c r="I19" t="s">
        <v>48</v>
      </c>
    </row>
    <row r="20" spans="1:9" x14ac:dyDescent="0.25">
      <c r="A20" t="s">
        <v>25</v>
      </c>
      <c r="B20" s="6">
        <v>100</v>
      </c>
      <c r="D20" s="4"/>
      <c r="E20" s="4"/>
      <c r="F20" s="4"/>
      <c r="G20" s="4"/>
      <c r="H20" s="4"/>
    </row>
    <row r="21" spans="1:9" x14ac:dyDescent="0.25">
      <c r="A21" t="s">
        <v>26</v>
      </c>
      <c r="B21" s="6">
        <v>500</v>
      </c>
      <c r="D21" s="4"/>
      <c r="E21" s="4"/>
      <c r="F21" s="4"/>
      <c r="G21" s="4"/>
      <c r="H21" s="4"/>
    </row>
    <row r="22" spans="1:9" x14ac:dyDescent="0.25">
      <c r="A22" t="s">
        <v>27</v>
      </c>
      <c r="B22" s="6">
        <v>500</v>
      </c>
      <c r="D22" s="4"/>
      <c r="E22" s="4"/>
      <c r="F22" s="4"/>
      <c r="G22" s="4"/>
      <c r="H22" s="4"/>
    </row>
    <row r="23" spans="1:9" x14ac:dyDescent="0.25">
      <c r="A23" t="s">
        <v>28</v>
      </c>
    </row>
    <row r="24" spans="1:9" x14ac:dyDescent="0.25">
      <c r="A24" s="1" t="s">
        <v>35</v>
      </c>
      <c r="B24" s="6">
        <f>SUM(B19:B23)</f>
        <v>1380</v>
      </c>
    </row>
  </sheetData>
  <mergeCells count="5">
    <mergeCell ref="D10:H14"/>
    <mergeCell ref="D3:H5"/>
    <mergeCell ref="D18:H19"/>
    <mergeCell ref="A1:C1"/>
    <mergeCell ref="A2:C2"/>
  </mergeCells>
  <pageMargins left="0.7" right="0.7" top="0.75" bottom="0.75" header="0.3" footer="0.3"/>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sheetPr>
    <pageSetUpPr fitToPage="1"/>
  </sheetPr>
  <dimension ref="A1:R21"/>
  <sheetViews>
    <sheetView zoomScale="82" workbookViewId="0">
      <selection activeCell="N19" sqref="N19"/>
    </sheetView>
  </sheetViews>
  <sheetFormatPr defaultColWidth="11" defaultRowHeight="15.75" x14ac:dyDescent="0.25"/>
  <cols>
    <col min="1" max="1" width="26.375" bestFit="1" customWidth="1"/>
    <col min="14" max="14" width="12" bestFit="1" customWidth="1"/>
    <col min="17" max="17" width="12.625" bestFit="1" customWidth="1"/>
  </cols>
  <sheetData>
    <row r="1" spans="1:18" x14ac:dyDescent="0.25">
      <c r="A1" t="s">
        <v>0</v>
      </c>
    </row>
    <row r="2" spans="1:18" x14ac:dyDescent="0.25">
      <c r="A2" t="s">
        <v>87</v>
      </c>
      <c r="B2">
        <v>2</v>
      </c>
      <c r="C2">
        <v>2</v>
      </c>
      <c r="D2">
        <v>4</v>
      </c>
      <c r="E2">
        <v>1</v>
      </c>
      <c r="F2">
        <v>3</v>
      </c>
      <c r="G2">
        <v>5</v>
      </c>
      <c r="H2">
        <v>2</v>
      </c>
      <c r="I2">
        <v>3</v>
      </c>
      <c r="J2">
        <v>7</v>
      </c>
      <c r="K2">
        <v>6</v>
      </c>
      <c r="L2">
        <v>8</v>
      </c>
      <c r="M2">
        <v>5</v>
      </c>
      <c r="P2" t="s">
        <v>79</v>
      </c>
    </row>
    <row r="3" spans="1:18" x14ac:dyDescent="0.25">
      <c r="A3" t="s">
        <v>88</v>
      </c>
      <c r="B3">
        <v>1</v>
      </c>
      <c r="C3">
        <v>0</v>
      </c>
      <c r="D3">
        <v>2</v>
      </c>
      <c r="E3">
        <v>1</v>
      </c>
      <c r="F3">
        <v>1</v>
      </c>
      <c r="G3">
        <v>3</v>
      </c>
      <c r="H3">
        <v>1</v>
      </c>
      <c r="I3">
        <v>2</v>
      </c>
      <c r="J3">
        <v>4</v>
      </c>
      <c r="K3">
        <v>2</v>
      </c>
      <c r="L3">
        <v>4</v>
      </c>
      <c r="M3">
        <v>2</v>
      </c>
      <c r="P3" t="s">
        <v>89</v>
      </c>
    </row>
    <row r="4" spans="1:18" x14ac:dyDescent="0.25">
      <c r="B4" t="s">
        <v>3</v>
      </c>
      <c r="C4" t="s">
        <v>4</v>
      </c>
      <c r="D4" t="s">
        <v>5</v>
      </c>
      <c r="E4" t="s">
        <v>6</v>
      </c>
      <c r="F4" t="s">
        <v>7</v>
      </c>
      <c r="G4" t="s">
        <v>8</v>
      </c>
      <c r="H4" t="s">
        <v>9</v>
      </c>
      <c r="I4" t="s">
        <v>10</v>
      </c>
      <c r="J4" t="s">
        <v>11</v>
      </c>
      <c r="K4" t="s">
        <v>12</v>
      </c>
      <c r="L4" t="s">
        <v>13</v>
      </c>
      <c r="M4" t="s">
        <v>14</v>
      </c>
      <c r="N4" t="s">
        <v>15</v>
      </c>
      <c r="P4" s="23">
        <v>100</v>
      </c>
      <c r="Q4" t="s">
        <v>85</v>
      </c>
    </row>
    <row r="5" spans="1:18" x14ac:dyDescent="0.25">
      <c r="A5" s="1" t="s">
        <v>1</v>
      </c>
      <c r="P5" s="23">
        <v>170</v>
      </c>
      <c r="Q5" t="s">
        <v>80</v>
      </c>
      <c r="R5" t="s">
        <v>83</v>
      </c>
    </row>
    <row r="6" spans="1:18" x14ac:dyDescent="0.25">
      <c r="A6" t="s">
        <v>84</v>
      </c>
      <c r="B6" s="23">
        <f>B2*$P$4</f>
        <v>200</v>
      </c>
      <c r="C6" s="23">
        <f t="shared" ref="C6:M6" si="0">C2*$P$4</f>
        <v>200</v>
      </c>
      <c r="D6" s="23">
        <f t="shared" si="0"/>
        <v>400</v>
      </c>
      <c r="E6" s="23">
        <f t="shared" si="0"/>
        <v>100</v>
      </c>
      <c r="F6" s="23">
        <f t="shared" si="0"/>
        <v>300</v>
      </c>
      <c r="G6" s="23">
        <f t="shared" si="0"/>
        <v>500</v>
      </c>
      <c r="H6" s="23">
        <f t="shared" si="0"/>
        <v>200</v>
      </c>
      <c r="I6" s="23">
        <f t="shared" si="0"/>
        <v>300</v>
      </c>
      <c r="J6" s="23">
        <f>J2*$P$4</f>
        <v>700</v>
      </c>
      <c r="K6" s="23">
        <f t="shared" si="0"/>
        <v>600</v>
      </c>
      <c r="L6" s="23">
        <f t="shared" si="0"/>
        <v>800</v>
      </c>
      <c r="M6" s="23">
        <f t="shared" si="0"/>
        <v>500</v>
      </c>
      <c r="N6" s="23">
        <f>SUM(B6:M6)</f>
        <v>4800</v>
      </c>
    </row>
    <row r="7" spans="1:18" x14ac:dyDescent="0.25">
      <c r="A7" t="s">
        <v>86</v>
      </c>
      <c r="B7" s="23">
        <f>B3*$P$4</f>
        <v>100</v>
      </c>
      <c r="C7" s="23">
        <f t="shared" ref="C7:M7" si="1">C3*$P$5</f>
        <v>0</v>
      </c>
      <c r="D7" s="23">
        <f t="shared" si="1"/>
        <v>340</v>
      </c>
      <c r="E7" s="23">
        <f t="shared" si="1"/>
        <v>170</v>
      </c>
      <c r="F7" s="23">
        <f t="shared" si="1"/>
        <v>170</v>
      </c>
      <c r="G7" s="23">
        <f t="shared" si="1"/>
        <v>510</v>
      </c>
      <c r="H7" s="23">
        <f t="shared" si="1"/>
        <v>170</v>
      </c>
      <c r="I7" s="23">
        <f t="shared" si="1"/>
        <v>340</v>
      </c>
      <c r="J7" s="23">
        <f t="shared" si="1"/>
        <v>680</v>
      </c>
      <c r="K7" s="23">
        <f t="shared" si="1"/>
        <v>340</v>
      </c>
      <c r="L7" s="23">
        <f t="shared" si="1"/>
        <v>680</v>
      </c>
      <c r="M7" s="23">
        <f t="shared" si="1"/>
        <v>340</v>
      </c>
      <c r="N7" s="23">
        <f>SUM(B7:M7)</f>
        <v>3840</v>
      </c>
      <c r="P7" t="s">
        <v>90</v>
      </c>
    </row>
    <row r="8" spans="1:18" x14ac:dyDescent="0.25">
      <c r="P8" s="23">
        <v>10</v>
      </c>
      <c r="Q8" t="s">
        <v>84</v>
      </c>
    </row>
    <row r="9" spans="1:18" x14ac:dyDescent="0.25">
      <c r="A9" s="1" t="s">
        <v>92</v>
      </c>
      <c r="B9" s="23">
        <f>SUM(B6:B8)</f>
        <v>300</v>
      </c>
      <c r="C9" s="23">
        <f t="shared" ref="C9:M9" si="2">SUM(C6:C8)</f>
        <v>200</v>
      </c>
      <c r="D9" s="23">
        <f t="shared" si="2"/>
        <v>740</v>
      </c>
      <c r="E9" s="23">
        <f t="shared" si="2"/>
        <v>270</v>
      </c>
      <c r="F9" s="23">
        <f t="shared" si="2"/>
        <v>470</v>
      </c>
      <c r="G9" s="23">
        <f t="shared" si="2"/>
        <v>1010</v>
      </c>
      <c r="H9" s="23">
        <f t="shared" si="2"/>
        <v>370</v>
      </c>
      <c r="I9" s="23">
        <f t="shared" si="2"/>
        <v>640</v>
      </c>
      <c r="J9" s="23">
        <f t="shared" si="2"/>
        <v>1380</v>
      </c>
      <c r="K9" s="23">
        <f t="shared" si="2"/>
        <v>940</v>
      </c>
      <c r="L9" s="23">
        <f t="shared" si="2"/>
        <v>1480</v>
      </c>
      <c r="M9" s="23">
        <f t="shared" si="2"/>
        <v>840</v>
      </c>
      <c r="N9" s="23">
        <f>SUM(B9:M9)</f>
        <v>8640</v>
      </c>
      <c r="P9" s="23">
        <v>70</v>
      </c>
      <c r="Q9" t="s">
        <v>91</v>
      </c>
    </row>
    <row r="11" spans="1:18" x14ac:dyDescent="0.25">
      <c r="A11" s="1" t="s">
        <v>2</v>
      </c>
      <c r="P11">
        <v>0.05</v>
      </c>
      <c r="Q11" t="s">
        <v>93</v>
      </c>
    </row>
    <row r="12" spans="1:18" x14ac:dyDescent="0.25">
      <c r="A12" t="s">
        <v>36</v>
      </c>
    </row>
    <row r="13" spans="1:18" x14ac:dyDescent="0.25">
      <c r="A13" t="s">
        <v>82</v>
      </c>
      <c r="B13" s="23">
        <f t="shared" ref="B13:M13" si="3">B2*$P$8+B3*$P$9</f>
        <v>90</v>
      </c>
      <c r="C13" s="23">
        <f t="shared" si="3"/>
        <v>20</v>
      </c>
      <c r="D13" s="23">
        <f t="shared" si="3"/>
        <v>180</v>
      </c>
      <c r="E13" s="23">
        <f t="shared" si="3"/>
        <v>80</v>
      </c>
      <c r="F13" s="23">
        <f t="shared" si="3"/>
        <v>100</v>
      </c>
      <c r="G13" s="23">
        <f t="shared" si="3"/>
        <v>260</v>
      </c>
      <c r="H13" s="23">
        <f t="shared" si="3"/>
        <v>90</v>
      </c>
      <c r="I13" s="23">
        <f t="shared" si="3"/>
        <v>170</v>
      </c>
      <c r="J13" s="23">
        <f t="shared" si="3"/>
        <v>350</v>
      </c>
      <c r="K13" s="23">
        <f t="shared" si="3"/>
        <v>200</v>
      </c>
      <c r="L13" s="23">
        <f t="shared" si="3"/>
        <v>360</v>
      </c>
      <c r="M13" s="23">
        <f t="shared" si="3"/>
        <v>190</v>
      </c>
      <c r="N13" s="23">
        <f>SUM(B13:M13)</f>
        <v>2090</v>
      </c>
    </row>
    <row r="14" spans="1:18" x14ac:dyDescent="0.25">
      <c r="A14" t="s">
        <v>56</v>
      </c>
    </row>
    <row r="15" spans="1:18" x14ac:dyDescent="0.25">
      <c r="A15" t="s">
        <v>37</v>
      </c>
      <c r="B15" s="23">
        <v>20</v>
      </c>
      <c r="C15" s="23">
        <v>20</v>
      </c>
      <c r="D15" s="23">
        <v>20</v>
      </c>
      <c r="E15" s="23">
        <v>20</v>
      </c>
      <c r="F15" s="23">
        <v>20</v>
      </c>
      <c r="G15" s="23">
        <v>20</v>
      </c>
      <c r="H15" s="23">
        <v>20</v>
      </c>
      <c r="I15" s="23">
        <v>20</v>
      </c>
      <c r="J15" s="23">
        <v>20</v>
      </c>
      <c r="K15" s="23">
        <v>20</v>
      </c>
      <c r="L15" s="23">
        <v>20</v>
      </c>
      <c r="M15" s="23">
        <v>20</v>
      </c>
      <c r="N15" s="23">
        <f>SUM(B15:M15)</f>
        <v>240</v>
      </c>
    </row>
    <row r="16" spans="1:18" x14ac:dyDescent="0.25">
      <c r="A16" t="s">
        <v>38</v>
      </c>
    </row>
    <row r="18" spans="1:14" x14ac:dyDescent="0.25">
      <c r="A18" s="1" t="s">
        <v>39</v>
      </c>
      <c r="B18" s="24">
        <f>SUM(B12:B16)</f>
        <v>110</v>
      </c>
      <c r="C18" s="24">
        <f t="shared" ref="C18:M18" si="4">SUM(C12:C16)</f>
        <v>40</v>
      </c>
      <c r="D18" s="24">
        <f t="shared" si="4"/>
        <v>200</v>
      </c>
      <c r="E18" s="24">
        <f t="shared" si="4"/>
        <v>100</v>
      </c>
      <c r="F18" s="24">
        <f t="shared" si="4"/>
        <v>120</v>
      </c>
      <c r="G18" s="24">
        <f t="shared" si="4"/>
        <v>280</v>
      </c>
      <c r="H18" s="24">
        <f t="shared" si="4"/>
        <v>110</v>
      </c>
      <c r="I18" s="24">
        <f t="shared" si="4"/>
        <v>190</v>
      </c>
      <c r="J18" s="24">
        <f t="shared" si="4"/>
        <v>370</v>
      </c>
      <c r="K18" s="24">
        <f t="shared" si="4"/>
        <v>220</v>
      </c>
      <c r="L18" s="24">
        <f t="shared" si="4"/>
        <v>380</v>
      </c>
      <c r="M18" s="24">
        <f t="shared" si="4"/>
        <v>210</v>
      </c>
      <c r="N18" s="25">
        <f>SUM(B18:M18)</f>
        <v>2330</v>
      </c>
    </row>
    <row r="19" spans="1:14" x14ac:dyDescent="0.25">
      <c r="A19" s="1" t="s">
        <v>40</v>
      </c>
      <c r="B19" s="26">
        <f>B9-B18</f>
        <v>190</v>
      </c>
      <c r="C19" s="26">
        <f t="shared" ref="C19:M19" si="5">C9-C18</f>
        <v>160</v>
      </c>
      <c r="D19" s="26">
        <f t="shared" si="5"/>
        <v>540</v>
      </c>
      <c r="E19" s="26">
        <f t="shared" si="5"/>
        <v>170</v>
      </c>
      <c r="F19" s="26">
        <f t="shared" si="5"/>
        <v>350</v>
      </c>
      <c r="G19" s="26">
        <f t="shared" si="5"/>
        <v>730</v>
      </c>
      <c r="H19" s="26">
        <f t="shared" si="5"/>
        <v>260</v>
      </c>
      <c r="I19" s="26">
        <f t="shared" si="5"/>
        <v>450</v>
      </c>
      <c r="J19" s="26">
        <f t="shared" si="5"/>
        <v>1010</v>
      </c>
      <c r="K19" s="26">
        <f t="shared" si="5"/>
        <v>720</v>
      </c>
      <c r="L19" s="26">
        <f t="shared" si="5"/>
        <v>1100</v>
      </c>
      <c r="M19" s="26">
        <f t="shared" si="5"/>
        <v>630</v>
      </c>
      <c r="N19" s="26">
        <f>N9-N18</f>
        <v>6310</v>
      </c>
    </row>
    <row r="20" spans="1:14" x14ac:dyDescent="0.25">
      <c r="A20" t="s">
        <v>41</v>
      </c>
      <c r="B20" s="24">
        <f>B19*$P$11</f>
        <v>9.5</v>
      </c>
      <c r="C20" s="24">
        <f t="shared" ref="C20:K20" si="6">C19*$P$11</f>
        <v>8</v>
      </c>
      <c r="D20" s="24">
        <f t="shared" si="6"/>
        <v>27</v>
      </c>
      <c r="E20" s="24">
        <f t="shared" si="6"/>
        <v>8.5</v>
      </c>
      <c r="F20" s="24">
        <f t="shared" si="6"/>
        <v>17.5</v>
      </c>
      <c r="G20" s="24">
        <f t="shared" si="6"/>
        <v>36.5</v>
      </c>
      <c r="H20" s="24">
        <f t="shared" si="6"/>
        <v>13</v>
      </c>
      <c r="I20" s="24">
        <f t="shared" si="6"/>
        <v>22.5</v>
      </c>
      <c r="J20" s="24">
        <f t="shared" si="6"/>
        <v>50.5</v>
      </c>
      <c r="K20" s="24">
        <f t="shared" si="6"/>
        <v>36</v>
      </c>
      <c r="L20" s="24">
        <f>L19*$P$11</f>
        <v>55</v>
      </c>
      <c r="M20" s="24">
        <f t="shared" ref="M20" si="7">M19*$P$11</f>
        <v>31.5</v>
      </c>
      <c r="N20" s="25">
        <f>SUM(B20:M20)</f>
        <v>315.5</v>
      </c>
    </row>
    <row r="21" spans="1:14" x14ac:dyDescent="0.25">
      <c r="A21" s="1" t="s">
        <v>42</v>
      </c>
      <c r="B21" s="26">
        <f>B19-B20</f>
        <v>180.5</v>
      </c>
      <c r="C21" s="26">
        <f t="shared" ref="C21:M21" si="8">C19-C20</f>
        <v>152</v>
      </c>
      <c r="D21" s="26">
        <f t="shared" si="8"/>
        <v>513</v>
      </c>
      <c r="E21" s="26">
        <f t="shared" si="8"/>
        <v>161.5</v>
      </c>
      <c r="F21" s="26">
        <f t="shared" si="8"/>
        <v>332.5</v>
      </c>
      <c r="G21" s="26">
        <f t="shared" si="8"/>
        <v>693.5</v>
      </c>
      <c r="H21" s="26">
        <f t="shared" si="8"/>
        <v>247</v>
      </c>
      <c r="I21" s="26">
        <f t="shared" si="8"/>
        <v>427.5</v>
      </c>
      <c r="J21" s="26">
        <f t="shared" si="8"/>
        <v>959.5</v>
      </c>
      <c r="K21" s="26">
        <f t="shared" si="8"/>
        <v>684</v>
      </c>
      <c r="L21" s="26">
        <f t="shared" si="8"/>
        <v>1045</v>
      </c>
      <c r="M21" s="26">
        <f t="shared" si="8"/>
        <v>598.5</v>
      </c>
      <c r="N21" s="26">
        <f>N19-N20</f>
        <v>5994.5</v>
      </c>
    </row>
  </sheetData>
  <phoneticPr fontId="2" type="noConversion"/>
  <pageMargins left="0.7" right="0.7" top="0.75" bottom="0.75" header="0.3" footer="0.3"/>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DB8F-66C6-3449-B709-F88BAA8D59A9}">
  <sheetPr>
    <pageSetUpPr fitToPage="1"/>
  </sheetPr>
  <dimension ref="A1:R21"/>
  <sheetViews>
    <sheetView zoomScale="70" workbookViewId="0">
      <selection activeCell="N21" sqref="N21"/>
    </sheetView>
  </sheetViews>
  <sheetFormatPr defaultColWidth="11" defaultRowHeight="15.75" x14ac:dyDescent="0.25"/>
  <cols>
    <col min="1" max="1" width="26.375" bestFit="1" customWidth="1"/>
    <col min="14" max="14" width="12" bestFit="1" customWidth="1"/>
    <col min="17" max="17" width="12.625" bestFit="1" customWidth="1"/>
  </cols>
  <sheetData>
    <row r="1" spans="1:18" x14ac:dyDescent="0.25">
      <c r="A1" t="s">
        <v>0</v>
      </c>
    </row>
    <row r="2" spans="1:18" x14ac:dyDescent="0.25">
      <c r="A2" t="s">
        <v>87</v>
      </c>
      <c r="B2">
        <v>2</v>
      </c>
      <c r="C2">
        <v>3</v>
      </c>
      <c r="D2">
        <v>4</v>
      </c>
      <c r="E2">
        <v>5</v>
      </c>
      <c r="F2">
        <v>6</v>
      </c>
      <c r="G2">
        <v>2</v>
      </c>
      <c r="H2">
        <v>6</v>
      </c>
      <c r="I2">
        <v>5</v>
      </c>
      <c r="J2">
        <v>7</v>
      </c>
      <c r="K2">
        <v>6</v>
      </c>
      <c r="L2">
        <v>6</v>
      </c>
      <c r="M2">
        <v>8</v>
      </c>
      <c r="P2" t="s">
        <v>79</v>
      </c>
    </row>
    <row r="3" spans="1:18" x14ac:dyDescent="0.25">
      <c r="A3" t="s">
        <v>88</v>
      </c>
      <c r="B3">
        <v>3</v>
      </c>
      <c r="C3">
        <v>1</v>
      </c>
      <c r="D3">
        <v>3</v>
      </c>
      <c r="E3">
        <v>2</v>
      </c>
      <c r="F3">
        <v>2</v>
      </c>
      <c r="G3">
        <v>5</v>
      </c>
      <c r="H3">
        <v>4</v>
      </c>
      <c r="I3">
        <v>2</v>
      </c>
      <c r="J3">
        <v>2</v>
      </c>
      <c r="K3">
        <v>3</v>
      </c>
      <c r="L3">
        <v>5</v>
      </c>
      <c r="M3">
        <v>3</v>
      </c>
      <c r="P3" t="s">
        <v>89</v>
      </c>
    </row>
    <row r="4" spans="1:18" x14ac:dyDescent="0.25">
      <c r="B4" t="s">
        <v>3</v>
      </c>
      <c r="C4" t="s">
        <v>4</v>
      </c>
      <c r="D4" t="s">
        <v>5</v>
      </c>
      <c r="E4" t="s">
        <v>6</v>
      </c>
      <c r="F4" t="s">
        <v>7</v>
      </c>
      <c r="G4" t="s">
        <v>8</v>
      </c>
      <c r="H4" t="s">
        <v>9</v>
      </c>
      <c r="I4" t="s">
        <v>10</v>
      </c>
      <c r="J4" t="s">
        <v>11</v>
      </c>
      <c r="K4" t="s">
        <v>12</v>
      </c>
      <c r="L4" t="s">
        <v>13</v>
      </c>
      <c r="M4" t="s">
        <v>14</v>
      </c>
      <c r="N4" t="s">
        <v>15</v>
      </c>
      <c r="P4" s="23">
        <v>100</v>
      </c>
      <c r="Q4" t="s">
        <v>85</v>
      </c>
    </row>
    <row r="5" spans="1:18" x14ac:dyDescent="0.25">
      <c r="A5" s="1" t="s">
        <v>1</v>
      </c>
      <c r="P5" s="23">
        <v>170</v>
      </c>
      <c r="Q5" t="s">
        <v>80</v>
      </c>
      <c r="R5" t="s">
        <v>83</v>
      </c>
    </row>
    <row r="6" spans="1:18" x14ac:dyDescent="0.25">
      <c r="A6" t="s">
        <v>84</v>
      </c>
      <c r="B6" s="23">
        <f>B2*$P$4</f>
        <v>200</v>
      </c>
      <c r="C6" s="23">
        <f t="shared" ref="C6:M6" si="0">C2*$P$4</f>
        <v>300</v>
      </c>
      <c r="D6" s="23">
        <f t="shared" si="0"/>
        <v>400</v>
      </c>
      <c r="E6" s="23">
        <f t="shared" si="0"/>
        <v>500</v>
      </c>
      <c r="F6" s="23">
        <f t="shared" si="0"/>
        <v>600</v>
      </c>
      <c r="G6" s="23">
        <f t="shared" si="0"/>
        <v>200</v>
      </c>
      <c r="H6" s="23">
        <f t="shared" si="0"/>
        <v>600</v>
      </c>
      <c r="I6" s="23">
        <f t="shared" si="0"/>
        <v>500</v>
      </c>
      <c r="J6" s="23">
        <f t="shared" si="0"/>
        <v>700</v>
      </c>
      <c r="K6" s="23">
        <f t="shared" si="0"/>
        <v>600</v>
      </c>
      <c r="L6" s="23">
        <f>L2*$P$4</f>
        <v>600</v>
      </c>
      <c r="M6" s="23">
        <f t="shared" si="0"/>
        <v>800</v>
      </c>
      <c r="N6" s="23">
        <f>SUM(B6:M6)</f>
        <v>6000</v>
      </c>
    </row>
    <row r="7" spans="1:18" x14ac:dyDescent="0.25">
      <c r="A7" t="s">
        <v>86</v>
      </c>
      <c r="B7" s="23">
        <f>B3*$P$5</f>
        <v>510</v>
      </c>
      <c r="C7" s="23">
        <f t="shared" ref="C7:M7" si="1">C3*$P$5</f>
        <v>170</v>
      </c>
      <c r="D7" s="23">
        <f t="shared" si="1"/>
        <v>510</v>
      </c>
      <c r="E7" s="23">
        <f t="shared" si="1"/>
        <v>340</v>
      </c>
      <c r="F7" s="23">
        <f t="shared" si="1"/>
        <v>340</v>
      </c>
      <c r="G7" s="23">
        <f t="shared" si="1"/>
        <v>850</v>
      </c>
      <c r="H7" s="23">
        <f t="shared" si="1"/>
        <v>680</v>
      </c>
      <c r="I7" s="23">
        <f t="shared" si="1"/>
        <v>340</v>
      </c>
      <c r="J7" s="23">
        <f t="shared" si="1"/>
        <v>340</v>
      </c>
      <c r="K7" s="23">
        <f>K3*$P$5</f>
        <v>510</v>
      </c>
      <c r="L7" s="23">
        <f t="shared" si="1"/>
        <v>850</v>
      </c>
      <c r="M7" s="23">
        <f t="shared" si="1"/>
        <v>510</v>
      </c>
      <c r="N7" s="23">
        <f>SUM(B7:M7)</f>
        <v>5950</v>
      </c>
      <c r="P7" t="s">
        <v>90</v>
      </c>
    </row>
    <row r="8" spans="1:18" x14ac:dyDescent="0.25">
      <c r="P8" s="23">
        <v>10</v>
      </c>
      <c r="Q8" t="s">
        <v>84</v>
      </c>
    </row>
    <row r="9" spans="1:18" x14ac:dyDescent="0.25">
      <c r="A9" s="1" t="s">
        <v>92</v>
      </c>
      <c r="B9" s="23">
        <f>SUM(B6:B8)</f>
        <v>710</v>
      </c>
      <c r="C9" s="23">
        <f t="shared" ref="C9:M9" si="2">SUM(C6:C8)</f>
        <v>470</v>
      </c>
      <c r="D9" s="23">
        <f t="shared" si="2"/>
        <v>910</v>
      </c>
      <c r="E9" s="23">
        <f t="shared" si="2"/>
        <v>840</v>
      </c>
      <c r="F9" s="23">
        <f t="shared" si="2"/>
        <v>940</v>
      </c>
      <c r="G9" s="23">
        <f t="shared" si="2"/>
        <v>1050</v>
      </c>
      <c r="H9" s="23">
        <f t="shared" si="2"/>
        <v>1280</v>
      </c>
      <c r="I9" s="23">
        <f t="shared" si="2"/>
        <v>840</v>
      </c>
      <c r="J9" s="23">
        <f t="shared" si="2"/>
        <v>1040</v>
      </c>
      <c r="K9" s="23">
        <f t="shared" si="2"/>
        <v>1110</v>
      </c>
      <c r="L9" s="23">
        <f t="shared" si="2"/>
        <v>1450</v>
      </c>
      <c r="M9" s="23">
        <f t="shared" si="2"/>
        <v>1310</v>
      </c>
      <c r="N9" s="23">
        <f>SUM(B9:M9)</f>
        <v>11950</v>
      </c>
      <c r="P9" s="23">
        <v>70</v>
      </c>
      <c r="Q9" t="s">
        <v>91</v>
      </c>
    </row>
    <row r="11" spans="1:18" x14ac:dyDescent="0.25">
      <c r="A11" s="1" t="s">
        <v>2</v>
      </c>
      <c r="P11">
        <v>0.05</v>
      </c>
      <c r="Q11" t="s">
        <v>93</v>
      </c>
    </row>
    <row r="12" spans="1:18" x14ac:dyDescent="0.25">
      <c r="A12" t="s">
        <v>36</v>
      </c>
    </row>
    <row r="13" spans="1:18" x14ac:dyDescent="0.25">
      <c r="A13" t="s">
        <v>82</v>
      </c>
      <c r="B13" s="23">
        <f t="shared" ref="B13:M13" si="3">B2*$P$8+B3*$P$9</f>
        <v>230</v>
      </c>
      <c r="C13" s="23">
        <f t="shared" si="3"/>
        <v>100</v>
      </c>
      <c r="D13" s="23">
        <f t="shared" si="3"/>
        <v>250</v>
      </c>
      <c r="E13" s="23">
        <f t="shared" si="3"/>
        <v>190</v>
      </c>
      <c r="F13" s="23">
        <f t="shared" si="3"/>
        <v>200</v>
      </c>
      <c r="G13" s="23">
        <f t="shared" si="3"/>
        <v>370</v>
      </c>
      <c r="H13" s="23">
        <f t="shared" si="3"/>
        <v>340</v>
      </c>
      <c r="I13" s="23">
        <f t="shared" si="3"/>
        <v>190</v>
      </c>
      <c r="J13" s="23">
        <f t="shared" si="3"/>
        <v>210</v>
      </c>
      <c r="K13" s="23">
        <f t="shared" si="3"/>
        <v>270</v>
      </c>
      <c r="L13" s="23">
        <f t="shared" si="3"/>
        <v>410</v>
      </c>
      <c r="M13" s="23">
        <f t="shared" si="3"/>
        <v>290</v>
      </c>
      <c r="N13" s="23">
        <f>SUM(B13:M13)</f>
        <v>3050</v>
      </c>
    </row>
    <row r="14" spans="1:18" x14ac:dyDescent="0.25">
      <c r="A14" t="s">
        <v>56</v>
      </c>
    </row>
    <row r="15" spans="1:18" x14ac:dyDescent="0.25">
      <c r="A15" t="s">
        <v>37</v>
      </c>
      <c r="B15" s="23">
        <v>20</v>
      </c>
      <c r="C15" s="23">
        <v>20</v>
      </c>
      <c r="D15" s="23">
        <v>20</v>
      </c>
      <c r="E15" s="23">
        <v>20</v>
      </c>
      <c r="F15" s="23">
        <v>20</v>
      </c>
      <c r="G15" s="23">
        <v>20</v>
      </c>
      <c r="H15" s="23">
        <v>20</v>
      </c>
      <c r="I15" s="23">
        <v>20</v>
      </c>
      <c r="J15" s="23">
        <v>20</v>
      </c>
      <c r="K15" s="23">
        <v>20</v>
      </c>
      <c r="L15" s="23">
        <v>20</v>
      </c>
      <c r="M15" s="23">
        <v>20</v>
      </c>
      <c r="N15" s="23">
        <f>SUM(B15:M15)</f>
        <v>240</v>
      </c>
    </row>
    <row r="16" spans="1:18" x14ac:dyDescent="0.25">
      <c r="A16" t="s">
        <v>38</v>
      </c>
    </row>
    <row r="18" spans="1:14" x14ac:dyDescent="0.25">
      <c r="A18" s="1" t="s">
        <v>39</v>
      </c>
      <c r="B18" s="24">
        <f>SUM(B12:B16)</f>
        <v>250</v>
      </c>
      <c r="C18" s="24">
        <f t="shared" ref="C18:M18" si="4">SUM(C12:C16)</f>
        <v>120</v>
      </c>
      <c r="D18" s="24">
        <f t="shared" si="4"/>
        <v>270</v>
      </c>
      <c r="E18" s="24">
        <f t="shared" si="4"/>
        <v>210</v>
      </c>
      <c r="F18" s="24">
        <f t="shared" si="4"/>
        <v>220</v>
      </c>
      <c r="G18" s="24">
        <f t="shared" si="4"/>
        <v>390</v>
      </c>
      <c r="H18" s="24">
        <f t="shared" si="4"/>
        <v>360</v>
      </c>
      <c r="I18" s="24">
        <f t="shared" si="4"/>
        <v>210</v>
      </c>
      <c r="J18" s="24">
        <f t="shared" si="4"/>
        <v>230</v>
      </c>
      <c r="K18" s="24">
        <f t="shared" si="4"/>
        <v>290</v>
      </c>
      <c r="L18" s="24">
        <f t="shared" si="4"/>
        <v>430</v>
      </c>
      <c r="M18" s="24">
        <f t="shared" si="4"/>
        <v>310</v>
      </c>
      <c r="N18" s="25">
        <f>SUM(B18:M18)</f>
        <v>3290</v>
      </c>
    </row>
    <row r="19" spans="1:14" x14ac:dyDescent="0.25">
      <c r="A19" s="1" t="s">
        <v>40</v>
      </c>
      <c r="B19" s="26">
        <f>B9-B18</f>
        <v>460</v>
      </c>
      <c r="C19" s="26">
        <f t="shared" ref="C19:M19" si="5">C9-C18</f>
        <v>350</v>
      </c>
      <c r="D19" s="26">
        <f t="shared" si="5"/>
        <v>640</v>
      </c>
      <c r="E19" s="26">
        <f t="shared" si="5"/>
        <v>630</v>
      </c>
      <c r="F19" s="26">
        <f t="shared" si="5"/>
        <v>720</v>
      </c>
      <c r="G19" s="26">
        <f t="shared" si="5"/>
        <v>660</v>
      </c>
      <c r="H19" s="26">
        <f t="shared" si="5"/>
        <v>920</v>
      </c>
      <c r="I19" s="26">
        <f t="shared" si="5"/>
        <v>630</v>
      </c>
      <c r="J19" s="26">
        <f t="shared" si="5"/>
        <v>810</v>
      </c>
      <c r="K19" s="26">
        <f t="shared" si="5"/>
        <v>820</v>
      </c>
      <c r="L19" s="26">
        <f t="shared" si="5"/>
        <v>1020</v>
      </c>
      <c r="M19" s="26">
        <f t="shared" si="5"/>
        <v>1000</v>
      </c>
      <c r="N19" s="26">
        <f>N9-N18</f>
        <v>8660</v>
      </c>
    </row>
    <row r="20" spans="1:14" x14ac:dyDescent="0.25">
      <c r="A20" t="s">
        <v>41</v>
      </c>
      <c r="B20" s="24">
        <f>B19*$P$11</f>
        <v>23</v>
      </c>
      <c r="C20" s="24">
        <f t="shared" ref="C20:K20" si="6">C19*$P$11</f>
        <v>17.5</v>
      </c>
      <c r="D20" s="24">
        <f t="shared" si="6"/>
        <v>32</v>
      </c>
      <c r="E20" s="24">
        <f t="shared" si="6"/>
        <v>31.5</v>
      </c>
      <c r="F20" s="24">
        <f t="shared" si="6"/>
        <v>36</v>
      </c>
      <c r="G20" s="24">
        <f t="shared" si="6"/>
        <v>33</v>
      </c>
      <c r="H20" s="24">
        <f t="shared" si="6"/>
        <v>46</v>
      </c>
      <c r="I20" s="24">
        <f t="shared" si="6"/>
        <v>31.5</v>
      </c>
      <c r="J20" s="24">
        <f t="shared" si="6"/>
        <v>40.5</v>
      </c>
      <c r="K20" s="24">
        <f t="shared" si="6"/>
        <v>41</v>
      </c>
      <c r="L20" s="24">
        <f>L19*$P$11</f>
        <v>51</v>
      </c>
      <c r="M20" s="24">
        <f t="shared" ref="M20" si="7">M19*$P$11</f>
        <v>50</v>
      </c>
      <c r="N20" s="25">
        <f>SUM(B20:M20)</f>
        <v>433</v>
      </c>
    </row>
    <row r="21" spans="1:14" x14ac:dyDescent="0.25">
      <c r="A21" s="1" t="s">
        <v>42</v>
      </c>
      <c r="B21" s="26">
        <f>B19-B20</f>
        <v>437</v>
      </c>
      <c r="C21" s="26">
        <f t="shared" ref="C21:M21" si="8">C19-C20</f>
        <v>332.5</v>
      </c>
      <c r="D21" s="26">
        <f t="shared" si="8"/>
        <v>608</v>
      </c>
      <c r="E21" s="26">
        <f t="shared" si="8"/>
        <v>598.5</v>
      </c>
      <c r="F21" s="26">
        <f t="shared" si="8"/>
        <v>684</v>
      </c>
      <c r="G21" s="26">
        <f t="shared" si="8"/>
        <v>627</v>
      </c>
      <c r="H21" s="26">
        <f t="shared" si="8"/>
        <v>874</v>
      </c>
      <c r="I21" s="26">
        <f t="shared" si="8"/>
        <v>598.5</v>
      </c>
      <c r="J21" s="26">
        <f t="shared" si="8"/>
        <v>769.5</v>
      </c>
      <c r="K21" s="26">
        <f t="shared" si="8"/>
        <v>779</v>
      </c>
      <c r="L21" s="26">
        <f t="shared" si="8"/>
        <v>969</v>
      </c>
      <c r="M21" s="26">
        <f t="shared" si="8"/>
        <v>950</v>
      </c>
      <c r="N21" s="26">
        <f>N19-N20</f>
        <v>8227</v>
      </c>
    </row>
  </sheetData>
  <pageMargins left="0.7" right="0.7" top="0.75" bottom="0.75" header="0.3" footer="0.3"/>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0C87-7646-9D44-A42E-216E500E157E}">
  <sheetPr>
    <pageSetUpPr fitToPage="1"/>
  </sheetPr>
  <dimension ref="A1:R21"/>
  <sheetViews>
    <sheetView tabSelected="1" topLeftCell="A30" zoomScale="79" workbookViewId="0">
      <selection activeCell="N21" sqref="N21"/>
    </sheetView>
  </sheetViews>
  <sheetFormatPr defaultColWidth="11" defaultRowHeight="15.75" x14ac:dyDescent="0.25"/>
  <cols>
    <col min="1" max="1" width="26.375" bestFit="1" customWidth="1"/>
    <col min="14" max="14" width="12" bestFit="1" customWidth="1"/>
    <col min="17" max="17" width="12.625" bestFit="1" customWidth="1"/>
  </cols>
  <sheetData>
    <row r="1" spans="1:18" x14ac:dyDescent="0.25">
      <c r="A1" t="s">
        <v>0</v>
      </c>
    </row>
    <row r="2" spans="1:18" x14ac:dyDescent="0.25">
      <c r="A2" t="s">
        <v>87</v>
      </c>
      <c r="B2">
        <v>5</v>
      </c>
      <c r="C2">
        <v>7</v>
      </c>
      <c r="D2">
        <v>8</v>
      </c>
      <c r="E2">
        <v>4</v>
      </c>
      <c r="F2">
        <v>6</v>
      </c>
      <c r="G2">
        <v>9</v>
      </c>
      <c r="H2">
        <v>8</v>
      </c>
      <c r="I2">
        <v>10</v>
      </c>
      <c r="J2">
        <v>8</v>
      </c>
      <c r="K2">
        <v>6</v>
      </c>
      <c r="L2">
        <v>9</v>
      </c>
      <c r="M2">
        <v>5</v>
      </c>
      <c r="P2" t="s">
        <v>79</v>
      </c>
    </row>
    <row r="3" spans="1:18" x14ac:dyDescent="0.25">
      <c r="A3" t="s">
        <v>88</v>
      </c>
      <c r="B3">
        <v>2</v>
      </c>
      <c r="C3">
        <v>3</v>
      </c>
      <c r="D3">
        <v>4</v>
      </c>
      <c r="E3">
        <v>6</v>
      </c>
      <c r="F3">
        <v>4</v>
      </c>
      <c r="G3">
        <v>2</v>
      </c>
      <c r="H3">
        <v>6</v>
      </c>
      <c r="I3">
        <v>4</v>
      </c>
      <c r="J3">
        <v>4</v>
      </c>
      <c r="K3">
        <v>4</v>
      </c>
      <c r="L3">
        <v>6</v>
      </c>
      <c r="M3">
        <v>7</v>
      </c>
      <c r="P3" t="s">
        <v>89</v>
      </c>
    </row>
    <row r="4" spans="1:18" x14ac:dyDescent="0.25">
      <c r="B4" t="s">
        <v>3</v>
      </c>
      <c r="C4" t="s">
        <v>4</v>
      </c>
      <c r="D4" t="s">
        <v>5</v>
      </c>
      <c r="E4" t="s">
        <v>6</v>
      </c>
      <c r="F4" t="s">
        <v>7</v>
      </c>
      <c r="G4" t="s">
        <v>8</v>
      </c>
      <c r="H4" t="s">
        <v>9</v>
      </c>
      <c r="I4" t="s">
        <v>10</v>
      </c>
      <c r="J4" t="s">
        <v>11</v>
      </c>
      <c r="K4" t="s">
        <v>12</v>
      </c>
      <c r="L4" t="s">
        <v>13</v>
      </c>
      <c r="M4" t="s">
        <v>14</v>
      </c>
      <c r="N4" t="s">
        <v>15</v>
      </c>
      <c r="P4" s="23">
        <v>100</v>
      </c>
      <c r="Q4" t="s">
        <v>85</v>
      </c>
    </row>
    <row r="5" spans="1:18" x14ac:dyDescent="0.25">
      <c r="A5" s="1" t="s">
        <v>1</v>
      </c>
      <c r="P5" s="23">
        <v>170</v>
      </c>
      <c r="Q5" t="s">
        <v>80</v>
      </c>
      <c r="R5" t="s">
        <v>83</v>
      </c>
    </row>
    <row r="6" spans="1:18" x14ac:dyDescent="0.25">
      <c r="A6" t="s">
        <v>84</v>
      </c>
      <c r="B6" s="23">
        <f>B2*$P$4</f>
        <v>500</v>
      </c>
      <c r="C6" s="23">
        <f t="shared" ref="C6:M6" si="0">C2*$P$4</f>
        <v>700</v>
      </c>
      <c r="D6" s="23">
        <f t="shared" si="0"/>
        <v>800</v>
      </c>
      <c r="E6" s="23">
        <f t="shared" si="0"/>
        <v>400</v>
      </c>
      <c r="F6" s="23">
        <f t="shared" si="0"/>
        <v>600</v>
      </c>
      <c r="G6" s="23">
        <f t="shared" si="0"/>
        <v>900</v>
      </c>
      <c r="H6" s="23">
        <f t="shared" si="0"/>
        <v>800</v>
      </c>
      <c r="I6" s="23">
        <f t="shared" si="0"/>
        <v>1000</v>
      </c>
      <c r="J6" s="23">
        <f t="shared" si="0"/>
        <v>800</v>
      </c>
      <c r="K6" s="23">
        <f t="shared" si="0"/>
        <v>600</v>
      </c>
      <c r="L6" s="23">
        <f>L2*$P$4</f>
        <v>900</v>
      </c>
      <c r="M6" s="23">
        <f t="shared" si="0"/>
        <v>500</v>
      </c>
      <c r="N6" s="23">
        <f>SUM(B6:M6)</f>
        <v>8500</v>
      </c>
    </row>
    <row r="7" spans="1:18" x14ac:dyDescent="0.25">
      <c r="A7" t="s">
        <v>86</v>
      </c>
      <c r="B7" s="23">
        <f>B3*$P$5</f>
        <v>340</v>
      </c>
      <c r="C7" s="23">
        <f t="shared" ref="C7:M7" si="1">C3*$P$5</f>
        <v>510</v>
      </c>
      <c r="D7" s="23">
        <f t="shared" si="1"/>
        <v>680</v>
      </c>
      <c r="E7" s="23">
        <f t="shared" si="1"/>
        <v>1020</v>
      </c>
      <c r="F7" s="23">
        <f t="shared" si="1"/>
        <v>680</v>
      </c>
      <c r="G7" s="23">
        <f t="shared" si="1"/>
        <v>340</v>
      </c>
      <c r="H7" s="23">
        <f t="shared" si="1"/>
        <v>1020</v>
      </c>
      <c r="I7" s="23">
        <f t="shared" si="1"/>
        <v>680</v>
      </c>
      <c r="J7" s="23">
        <f t="shared" si="1"/>
        <v>680</v>
      </c>
      <c r="K7" s="23">
        <f t="shared" si="1"/>
        <v>680</v>
      </c>
      <c r="L7" s="23">
        <f>L3*$P$5</f>
        <v>1020</v>
      </c>
      <c r="M7" s="23">
        <f t="shared" si="1"/>
        <v>1190</v>
      </c>
      <c r="N7" s="23">
        <f>SUM(B7:M7)</f>
        <v>8840</v>
      </c>
      <c r="P7" t="s">
        <v>90</v>
      </c>
    </row>
    <row r="8" spans="1:18" x14ac:dyDescent="0.25">
      <c r="P8" s="23">
        <v>10</v>
      </c>
      <c r="Q8" t="s">
        <v>84</v>
      </c>
    </row>
    <row r="9" spans="1:18" x14ac:dyDescent="0.25">
      <c r="A9" s="1" t="s">
        <v>92</v>
      </c>
      <c r="B9" s="23">
        <f>SUM(B6:B8)</f>
        <v>840</v>
      </c>
      <c r="C9" s="23">
        <f t="shared" ref="C9:M9" si="2">SUM(C6:C8)</f>
        <v>1210</v>
      </c>
      <c r="D9" s="23">
        <f t="shared" si="2"/>
        <v>1480</v>
      </c>
      <c r="E9" s="23">
        <f t="shared" si="2"/>
        <v>1420</v>
      </c>
      <c r="F9" s="23">
        <f t="shared" si="2"/>
        <v>1280</v>
      </c>
      <c r="G9" s="23">
        <f t="shared" si="2"/>
        <v>1240</v>
      </c>
      <c r="H9" s="23">
        <f t="shared" si="2"/>
        <v>1820</v>
      </c>
      <c r="I9" s="23">
        <f t="shared" si="2"/>
        <v>1680</v>
      </c>
      <c r="J9" s="23">
        <f t="shared" si="2"/>
        <v>1480</v>
      </c>
      <c r="K9" s="23">
        <f t="shared" si="2"/>
        <v>1280</v>
      </c>
      <c r="L9" s="23">
        <f t="shared" si="2"/>
        <v>1920</v>
      </c>
      <c r="M9" s="23">
        <f t="shared" si="2"/>
        <v>1690</v>
      </c>
      <c r="N9" s="23">
        <f>SUM(B9:M9)</f>
        <v>17340</v>
      </c>
      <c r="P9" s="23">
        <v>70</v>
      </c>
      <c r="Q9" t="s">
        <v>91</v>
      </c>
    </row>
    <row r="11" spans="1:18" x14ac:dyDescent="0.25">
      <c r="A11" s="1" t="s">
        <v>2</v>
      </c>
      <c r="P11">
        <v>0.05</v>
      </c>
      <c r="Q11" t="s">
        <v>93</v>
      </c>
    </row>
    <row r="12" spans="1:18" x14ac:dyDescent="0.25">
      <c r="A12" t="s">
        <v>36</v>
      </c>
    </row>
    <row r="13" spans="1:18" x14ac:dyDescent="0.25">
      <c r="A13" t="s">
        <v>82</v>
      </c>
      <c r="B13" s="23">
        <f t="shared" ref="B13:M13" si="3">B2*$P$8+B3*$P$9</f>
        <v>190</v>
      </c>
      <c r="C13" s="23">
        <f t="shared" si="3"/>
        <v>280</v>
      </c>
      <c r="D13" s="23">
        <f t="shared" si="3"/>
        <v>360</v>
      </c>
      <c r="E13" s="23">
        <f t="shared" si="3"/>
        <v>460</v>
      </c>
      <c r="F13" s="23">
        <f t="shared" si="3"/>
        <v>340</v>
      </c>
      <c r="G13" s="23">
        <f t="shared" si="3"/>
        <v>230</v>
      </c>
      <c r="H13" s="23">
        <f t="shared" si="3"/>
        <v>500</v>
      </c>
      <c r="I13" s="23">
        <f t="shared" si="3"/>
        <v>380</v>
      </c>
      <c r="J13" s="23">
        <f t="shared" si="3"/>
        <v>360</v>
      </c>
      <c r="K13" s="23">
        <f t="shared" si="3"/>
        <v>340</v>
      </c>
      <c r="L13" s="23">
        <f t="shared" si="3"/>
        <v>510</v>
      </c>
      <c r="M13" s="23">
        <f t="shared" si="3"/>
        <v>540</v>
      </c>
      <c r="N13" s="23">
        <f>SUM(B13:M13)</f>
        <v>4490</v>
      </c>
    </row>
    <row r="14" spans="1:18" x14ac:dyDescent="0.25">
      <c r="A14" t="s">
        <v>56</v>
      </c>
    </row>
    <row r="15" spans="1:18" x14ac:dyDescent="0.25">
      <c r="A15" t="s">
        <v>37</v>
      </c>
      <c r="B15" s="23">
        <v>20</v>
      </c>
      <c r="C15" s="23">
        <v>20</v>
      </c>
      <c r="D15" s="23">
        <v>20</v>
      </c>
      <c r="E15" s="23">
        <v>20</v>
      </c>
      <c r="F15" s="23">
        <v>20</v>
      </c>
      <c r="G15" s="23">
        <v>20</v>
      </c>
      <c r="H15" s="23">
        <v>20</v>
      </c>
      <c r="I15" s="23">
        <v>20</v>
      </c>
      <c r="J15" s="23">
        <v>20</v>
      </c>
      <c r="K15" s="23">
        <v>20</v>
      </c>
      <c r="L15" s="23">
        <v>20</v>
      </c>
      <c r="M15" s="23">
        <v>20</v>
      </c>
      <c r="N15" s="23">
        <f>SUM(B15:M15)</f>
        <v>240</v>
      </c>
    </row>
    <row r="16" spans="1:18" x14ac:dyDescent="0.25">
      <c r="A16" t="s">
        <v>38</v>
      </c>
    </row>
    <row r="18" spans="1:14" x14ac:dyDescent="0.25">
      <c r="A18" s="1" t="s">
        <v>39</v>
      </c>
      <c r="B18" s="24">
        <f>SUM(B12:B16)</f>
        <v>210</v>
      </c>
      <c r="C18" s="24">
        <f t="shared" ref="C18:M18" si="4">SUM(C12:C16)</f>
        <v>300</v>
      </c>
      <c r="D18" s="24">
        <f t="shared" si="4"/>
        <v>380</v>
      </c>
      <c r="E18" s="24">
        <f t="shared" si="4"/>
        <v>480</v>
      </c>
      <c r="F18" s="24">
        <f t="shared" si="4"/>
        <v>360</v>
      </c>
      <c r="G18" s="24">
        <f t="shared" si="4"/>
        <v>250</v>
      </c>
      <c r="H18" s="24">
        <f t="shared" si="4"/>
        <v>520</v>
      </c>
      <c r="I18" s="24">
        <f t="shared" si="4"/>
        <v>400</v>
      </c>
      <c r="J18" s="24">
        <f t="shared" si="4"/>
        <v>380</v>
      </c>
      <c r="K18" s="24">
        <f t="shared" si="4"/>
        <v>360</v>
      </c>
      <c r="L18" s="24">
        <f t="shared" si="4"/>
        <v>530</v>
      </c>
      <c r="M18" s="24">
        <f t="shared" si="4"/>
        <v>560</v>
      </c>
      <c r="N18" s="25">
        <f>SUM(B18:M18)</f>
        <v>4730</v>
      </c>
    </row>
    <row r="19" spans="1:14" x14ac:dyDescent="0.25">
      <c r="A19" s="1" t="s">
        <v>40</v>
      </c>
      <c r="B19" s="26">
        <f>B9-B18</f>
        <v>630</v>
      </c>
      <c r="C19" s="26">
        <f t="shared" ref="C19:M19" si="5">C9-C18</f>
        <v>910</v>
      </c>
      <c r="D19" s="26">
        <f t="shared" si="5"/>
        <v>1100</v>
      </c>
      <c r="E19" s="26">
        <f t="shared" si="5"/>
        <v>940</v>
      </c>
      <c r="F19" s="26">
        <f t="shared" si="5"/>
        <v>920</v>
      </c>
      <c r="G19" s="26">
        <f t="shared" si="5"/>
        <v>990</v>
      </c>
      <c r="H19" s="26">
        <f t="shared" si="5"/>
        <v>1300</v>
      </c>
      <c r="I19" s="26">
        <f t="shared" si="5"/>
        <v>1280</v>
      </c>
      <c r="J19" s="26">
        <f t="shared" si="5"/>
        <v>1100</v>
      </c>
      <c r="K19" s="26">
        <f t="shared" si="5"/>
        <v>920</v>
      </c>
      <c r="L19" s="26">
        <f t="shared" si="5"/>
        <v>1390</v>
      </c>
      <c r="M19" s="26">
        <f t="shared" si="5"/>
        <v>1130</v>
      </c>
      <c r="N19" s="26">
        <f>N9-N18</f>
        <v>12610</v>
      </c>
    </row>
    <row r="20" spans="1:14" x14ac:dyDescent="0.25">
      <c r="A20" t="s">
        <v>41</v>
      </c>
      <c r="B20" s="24">
        <f>B19*$P$11</f>
        <v>31.5</v>
      </c>
      <c r="C20" s="24">
        <f t="shared" ref="C20:K20" si="6">C19*$P$11</f>
        <v>45.5</v>
      </c>
      <c r="D20" s="24">
        <f t="shared" si="6"/>
        <v>55</v>
      </c>
      <c r="E20" s="24">
        <f t="shared" si="6"/>
        <v>47</v>
      </c>
      <c r="F20" s="24">
        <f t="shared" si="6"/>
        <v>46</v>
      </c>
      <c r="G20" s="24">
        <f t="shared" si="6"/>
        <v>49.5</v>
      </c>
      <c r="H20" s="24">
        <f t="shared" si="6"/>
        <v>65</v>
      </c>
      <c r="I20" s="24">
        <f t="shared" si="6"/>
        <v>64</v>
      </c>
      <c r="J20" s="24">
        <f t="shared" si="6"/>
        <v>55</v>
      </c>
      <c r="K20" s="24">
        <f t="shared" si="6"/>
        <v>46</v>
      </c>
      <c r="L20" s="24">
        <f>L19*$P$11</f>
        <v>69.5</v>
      </c>
      <c r="M20" s="24">
        <f t="shared" ref="M20" si="7">M19*$P$11</f>
        <v>56.5</v>
      </c>
      <c r="N20" s="25">
        <f>SUM(B20:M20)</f>
        <v>630.5</v>
      </c>
    </row>
    <row r="21" spans="1:14" x14ac:dyDescent="0.25">
      <c r="A21" s="1" t="s">
        <v>42</v>
      </c>
      <c r="B21" s="26">
        <f>B19-B20</f>
        <v>598.5</v>
      </c>
      <c r="C21" s="26">
        <f t="shared" ref="C21:M21" si="8">C19-C20</f>
        <v>864.5</v>
      </c>
      <c r="D21" s="26">
        <f t="shared" si="8"/>
        <v>1045</v>
      </c>
      <c r="E21" s="26">
        <f t="shared" si="8"/>
        <v>893</v>
      </c>
      <c r="F21" s="26">
        <f t="shared" si="8"/>
        <v>874</v>
      </c>
      <c r="G21" s="26">
        <f t="shared" si="8"/>
        <v>940.5</v>
      </c>
      <c r="H21" s="26">
        <f t="shared" si="8"/>
        <v>1235</v>
      </c>
      <c r="I21" s="26">
        <f t="shared" si="8"/>
        <v>1216</v>
      </c>
      <c r="J21" s="26">
        <f t="shared" si="8"/>
        <v>1045</v>
      </c>
      <c r="K21" s="26">
        <f t="shared" si="8"/>
        <v>874</v>
      </c>
      <c r="L21" s="26">
        <f t="shared" si="8"/>
        <v>1320.5</v>
      </c>
      <c r="M21" s="26">
        <f t="shared" si="8"/>
        <v>1073.5</v>
      </c>
      <c r="N21" s="26">
        <f>N19-N20</f>
        <v>11979.5</v>
      </c>
    </row>
  </sheetData>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AM161"/>
  <sheetViews>
    <sheetView topLeftCell="Y21" zoomScale="93" workbookViewId="0">
      <selection activeCell="AK42" sqref="AK42"/>
    </sheetView>
  </sheetViews>
  <sheetFormatPr defaultColWidth="9.125" defaultRowHeight="12.75" x14ac:dyDescent="0.2"/>
  <cols>
    <col min="1" max="1" width="9.125" style="7"/>
    <col min="2" max="2" width="25.125" style="7" bestFit="1" customWidth="1"/>
    <col min="3" max="3" width="20.5" style="7" customWidth="1"/>
    <col min="4" max="7" width="8.875" style="7" customWidth="1"/>
    <col min="8" max="8" width="10.875" style="7" customWidth="1"/>
    <col min="9" max="20" width="8.875" style="7" customWidth="1"/>
    <col min="21" max="16384" width="9.125" style="7"/>
  </cols>
  <sheetData>
    <row r="1" spans="1:39" x14ac:dyDescent="0.2">
      <c r="C1" s="8" t="s">
        <v>49</v>
      </c>
      <c r="D1" s="9">
        <v>45292</v>
      </c>
      <c r="E1" s="9">
        <v>45323</v>
      </c>
      <c r="F1" s="9">
        <v>45352</v>
      </c>
      <c r="G1" s="9">
        <v>45383</v>
      </c>
      <c r="H1" s="9">
        <v>45413</v>
      </c>
      <c r="I1" s="9">
        <v>45444</v>
      </c>
      <c r="J1" s="9">
        <v>45474</v>
      </c>
      <c r="K1" s="9">
        <v>45505</v>
      </c>
      <c r="L1" s="9">
        <v>45536</v>
      </c>
      <c r="M1" s="9">
        <v>45566</v>
      </c>
      <c r="N1" s="9">
        <v>45597</v>
      </c>
      <c r="O1" s="9">
        <v>45627</v>
      </c>
      <c r="P1" s="9">
        <v>45658</v>
      </c>
      <c r="Q1" s="9">
        <v>45689</v>
      </c>
      <c r="R1" s="9">
        <v>45717</v>
      </c>
      <c r="S1" s="9">
        <v>45748</v>
      </c>
      <c r="T1" s="9">
        <v>45778</v>
      </c>
      <c r="U1" s="9">
        <v>45809</v>
      </c>
      <c r="V1" s="9">
        <v>45839</v>
      </c>
      <c r="W1" s="9">
        <v>45870</v>
      </c>
      <c r="X1" s="9">
        <v>45901</v>
      </c>
      <c r="Y1" s="9">
        <v>45931</v>
      </c>
      <c r="Z1" s="9">
        <v>45962</v>
      </c>
      <c r="AA1" s="9">
        <v>45992</v>
      </c>
      <c r="AB1" s="9">
        <v>46023</v>
      </c>
      <c r="AC1" s="9">
        <v>46054</v>
      </c>
      <c r="AD1" s="9">
        <v>46082</v>
      </c>
      <c r="AE1" s="9">
        <v>46113</v>
      </c>
      <c r="AF1" s="9">
        <v>46143</v>
      </c>
      <c r="AG1" s="9">
        <v>46174</v>
      </c>
      <c r="AH1" s="9">
        <v>46204</v>
      </c>
      <c r="AI1" s="9">
        <v>46235</v>
      </c>
      <c r="AJ1" s="9">
        <v>46266</v>
      </c>
      <c r="AK1" s="9">
        <v>46296</v>
      </c>
      <c r="AL1" s="9">
        <v>46327</v>
      </c>
      <c r="AM1" s="9">
        <v>46357</v>
      </c>
    </row>
    <row r="2" spans="1:39" x14ac:dyDescent="0.2">
      <c r="A2" s="43" t="s">
        <v>50</v>
      </c>
      <c r="B2" s="43"/>
      <c r="C2" s="43"/>
      <c r="D2" s="10">
        <v>1500</v>
      </c>
      <c r="E2" s="11">
        <f t="shared" ref="E2:AA2" si="0">D32</f>
        <v>350</v>
      </c>
      <c r="F2" s="11">
        <f t="shared" si="0"/>
        <v>530</v>
      </c>
      <c r="G2" s="11">
        <f t="shared" si="0"/>
        <v>1250</v>
      </c>
      <c r="H2" s="11">
        <f t="shared" si="0"/>
        <v>1500</v>
      </c>
      <c r="I2" s="11">
        <f t="shared" si="0"/>
        <v>1950</v>
      </c>
      <c r="J2" s="11">
        <f t="shared" si="0"/>
        <v>2940</v>
      </c>
      <c r="K2" s="11">
        <f t="shared" si="0"/>
        <v>3290</v>
      </c>
      <c r="L2" s="11">
        <f t="shared" si="0"/>
        <v>3910</v>
      </c>
      <c r="M2" s="11">
        <f t="shared" si="0"/>
        <v>5270</v>
      </c>
      <c r="N2" s="11">
        <f t="shared" si="0"/>
        <v>6190</v>
      </c>
      <c r="O2" s="11">
        <f t="shared" si="0"/>
        <v>7650</v>
      </c>
      <c r="P2" s="11">
        <f t="shared" si="0"/>
        <v>8470</v>
      </c>
      <c r="Q2" s="11">
        <f t="shared" si="0"/>
        <v>7660</v>
      </c>
      <c r="R2" s="11">
        <f t="shared" si="0"/>
        <v>8110</v>
      </c>
      <c r="S2" s="11">
        <f t="shared" si="0"/>
        <v>9000</v>
      </c>
      <c r="T2" s="11">
        <f t="shared" si="0"/>
        <v>9820</v>
      </c>
      <c r="U2" s="11">
        <f t="shared" si="0"/>
        <v>10740</v>
      </c>
      <c r="V2" s="11">
        <f t="shared" si="0"/>
        <v>11770</v>
      </c>
      <c r="W2" s="11">
        <f t="shared" si="0"/>
        <v>13030</v>
      </c>
      <c r="X2" s="11">
        <f t="shared" si="0"/>
        <v>13850</v>
      </c>
      <c r="Y2" s="11">
        <f t="shared" si="0"/>
        <v>14870</v>
      </c>
      <c r="Z2" s="11">
        <f t="shared" si="0"/>
        <v>15960</v>
      </c>
      <c r="AA2" s="11">
        <f t="shared" si="0"/>
        <v>17390</v>
      </c>
      <c r="AB2" s="11">
        <f>AA32</f>
        <v>18680</v>
      </c>
      <c r="AC2" s="11">
        <f t="shared" ref="AC2" si="1">AB32</f>
        <v>19500</v>
      </c>
      <c r="AD2" s="11">
        <f t="shared" ref="AD2" si="2">AC32</f>
        <v>20690</v>
      </c>
      <c r="AE2" s="11">
        <f t="shared" ref="AE2" si="3">AD32</f>
        <v>22150</v>
      </c>
      <c r="AF2" s="11">
        <f t="shared" ref="AF2" si="4">AE32</f>
        <v>23550</v>
      </c>
      <c r="AG2" s="11">
        <f t="shared" ref="AG2" si="5">AF32</f>
        <v>24810</v>
      </c>
      <c r="AH2" s="11">
        <f t="shared" ref="AH2" si="6">AG32</f>
        <v>26050</v>
      </c>
      <c r="AI2" s="11">
        <f t="shared" ref="AI2" si="7">AH32</f>
        <v>27870</v>
      </c>
      <c r="AJ2" s="11">
        <f t="shared" ref="AJ2" si="8">AI32</f>
        <v>29550</v>
      </c>
      <c r="AK2" s="11">
        <f t="shared" ref="AK2" si="9">AJ32</f>
        <v>31030</v>
      </c>
      <c r="AL2" s="11">
        <f t="shared" ref="AL2" si="10">AK32</f>
        <v>32310</v>
      </c>
      <c r="AM2" s="11">
        <f t="shared" ref="AM2" si="11">AL32</f>
        <v>34230</v>
      </c>
    </row>
    <row r="3" spans="1:39" x14ac:dyDescent="0.2">
      <c r="E3" s="12"/>
      <c r="F3" s="12"/>
      <c r="G3" s="12"/>
      <c r="H3" s="12"/>
      <c r="I3" s="12"/>
      <c r="J3" s="12"/>
      <c r="K3" s="12"/>
      <c r="L3" s="12"/>
      <c r="M3" s="12"/>
      <c r="N3" s="12"/>
      <c r="O3" s="12"/>
      <c r="P3" s="12"/>
      <c r="Q3" s="12"/>
      <c r="R3" s="12"/>
      <c r="S3" s="12"/>
      <c r="T3" s="12"/>
      <c r="U3" s="12"/>
      <c r="V3" s="12"/>
      <c r="W3" s="12"/>
      <c r="X3" s="12"/>
      <c r="Y3" s="12"/>
      <c r="Z3" s="12"/>
      <c r="AA3" s="12"/>
    </row>
    <row r="4" spans="1:39" x14ac:dyDescent="0.2">
      <c r="D4" s="13"/>
      <c r="E4" s="13"/>
      <c r="F4" s="13"/>
      <c r="G4" s="13"/>
      <c r="H4" s="13"/>
      <c r="I4" s="13"/>
      <c r="J4" s="13"/>
      <c r="K4" s="13"/>
      <c r="L4" s="13"/>
      <c r="M4" s="13"/>
      <c r="N4" s="13"/>
      <c r="O4" s="13"/>
      <c r="P4" s="13"/>
      <c r="Q4" s="13"/>
      <c r="R4" s="13"/>
      <c r="S4" s="13"/>
      <c r="T4" s="13"/>
      <c r="U4" s="13"/>
      <c r="V4" s="13"/>
      <c r="W4" s="13"/>
      <c r="X4" s="13"/>
      <c r="Y4" s="13"/>
      <c r="Z4" s="13"/>
      <c r="AA4" s="13"/>
    </row>
    <row r="5" spans="1:39" x14ac:dyDescent="0.2">
      <c r="A5" s="14" t="s">
        <v>51</v>
      </c>
      <c r="B5" s="14"/>
      <c r="D5" s="15"/>
      <c r="E5" s="15"/>
      <c r="F5" s="15"/>
      <c r="G5" s="15"/>
      <c r="H5" s="15"/>
      <c r="I5" s="15"/>
      <c r="J5" s="15"/>
      <c r="K5" s="15"/>
      <c r="L5" s="15"/>
      <c r="M5" s="15"/>
      <c r="N5" s="15"/>
      <c r="O5" s="15"/>
      <c r="P5" s="15"/>
      <c r="Q5" s="15"/>
      <c r="R5" s="15"/>
      <c r="S5" s="15"/>
      <c r="T5" s="15"/>
      <c r="U5" s="15"/>
      <c r="V5" s="15"/>
      <c r="W5" s="15"/>
      <c r="X5" s="15"/>
      <c r="Y5" s="15"/>
      <c r="Z5" s="15"/>
      <c r="AA5" s="15"/>
    </row>
    <row r="6" spans="1:39" ht="15.75" x14ac:dyDescent="0.25">
      <c r="B6" s="7" t="s">
        <v>95</v>
      </c>
      <c r="D6" s="23">
        <v>200</v>
      </c>
      <c r="E6" s="23">
        <v>200</v>
      </c>
      <c r="F6" s="23">
        <v>400</v>
      </c>
      <c r="G6" s="23">
        <v>100</v>
      </c>
      <c r="H6" s="23">
        <v>300</v>
      </c>
      <c r="I6" s="23">
        <v>500</v>
      </c>
      <c r="J6" s="23">
        <v>200</v>
      </c>
      <c r="K6" s="23">
        <v>300</v>
      </c>
      <c r="L6" s="23">
        <v>700</v>
      </c>
      <c r="M6" s="23">
        <v>600</v>
      </c>
      <c r="N6" s="23">
        <v>800</v>
      </c>
      <c r="O6" s="23">
        <v>500</v>
      </c>
      <c r="P6" s="23">
        <v>200</v>
      </c>
      <c r="Q6" s="15">
        <v>300</v>
      </c>
      <c r="R6" s="15">
        <v>400</v>
      </c>
      <c r="S6" s="15">
        <v>500</v>
      </c>
      <c r="T6" s="15">
        <v>600</v>
      </c>
      <c r="U6" s="15">
        <v>200</v>
      </c>
      <c r="V6" s="15">
        <v>600</v>
      </c>
      <c r="W6" s="15">
        <v>500</v>
      </c>
      <c r="X6" s="15">
        <v>700</v>
      </c>
      <c r="Y6" s="15">
        <v>600</v>
      </c>
      <c r="Z6" s="15">
        <v>600</v>
      </c>
      <c r="AA6" s="15">
        <v>800</v>
      </c>
      <c r="AB6" s="7">
        <v>500</v>
      </c>
      <c r="AC6" s="7">
        <v>700</v>
      </c>
      <c r="AD6" s="7">
        <v>800</v>
      </c>
      <c r="AE6" s="7">
        <v>400</v>
      </c>
      <c r="AF6" s="7">
        <v>600</v>
      </c>
      <c r="AG6" s="7">
        <v>900</v>
      </c>
      <c r="AH6" s="7">
        <v>800</v>
      </c>
      <c r="AI6" s="7">
        <v>1000</v>
      </c>
      <c r="AJ6" s="7">
        <v>800</v>
      </c>
      <c r="AK6" s="7">
        <v>600</v>
      </c>
      <c r="AL6" s="7">
        <v>900</v>
      </c>
      <c r="AM6" s="7">
        <v>500</v>
      </c>
    </row>
    <row r="7" spans="1:39" ht="15.75" x14ac:dyDescent="0.25">
      <c r="B7" s="7" t="s">
        <v>94</v>
      </c>
      <c r="D7" s="23">
        <v>100</v>
      </c>
      <c r="E7" s="23">
        <v>0</v>
      </c>
      <c r="F7" s="23">
        <v>340</v>
      </c>
      <c r="G7" s="23">
        <v>170</v>
      </c>
      <c r="H7" s="23">
        <v>170</v>
      </c>
      <c r="I7" s="23">
        <v>510</v>
      </c>
      <c r="J7" s="23">
        <v>170</v>
      </c>
      <c r="K7" s="23">
        <v>340</v>
      </c>
      <c r="L7" s="23">
        <v>680</v>
      </c>
      <c r="M7" s="23">
        <v>340</v>
      </c>
      <c r="N7" s="23">
        <v>680</v>
      </c>
      <c r="O7" s="23">
        <v>340</v>
      </c>
      <c r="P7" s="23">
        <v>510</v>
      </c>
      <c r="Q7" s="15">
        <v>170</v>
      </c>
      <c r="R7" s="15">
        <v>510</v>
      </c>
      <c r="S7" s="15">
        <v>340</v>
      </c>
      <c r="T7" s="15">
        <v>340</v>
      </c>
      <c r="U7" s="15">
        <v>850</v>
      </c>
      <c r="V7" s="15">
        <v>680</v>
      </c>
      <c r="W7" s="15">
        <v>340</v>
      </c>
      <c r="X7" s="15">
        <v>340</v>
      </c>
      <c r="Y7" s="15">
        <v>510</v>
      </c>
      <c r="Z7" s="15">
        <v>850</v>
      </c>
      <c r="AA7" s="15">
        <v>510</v>
      </c>
      <c r="AB7" s="7">
        <v>340</v>
      </c>
      <c r="AC7" s="7">
        <v>510</v>
      </c>
      <c r="AD7" s="7">
        <v>680</v>
      </c>
      <c r="AE7" s="7">
        <v>1020</v>
      </c>
      <c r="AF7" s="7">
        <v>680</v>
      </c>
      <c r="AG7" s="7">
        <v>340</v>
      </c>
      <c r="AH7" s="7">
        <v>1020</v>
      </c>
      <c r="AI7" s="7">
        <v>680</v>
      </c>
      <c r="AJ7" s="7">
        <v>680</v>
      </c>
      <c r="AK7" s="7">
        <v>680</v>
      </c>
      <c r="AL7" s="7">
        <v>1020</v>
      </c>
      <c r="AM7" s="7">
        <v>1190</v>
      </c>
    </row>
    <row r="8" spans="1:39" x14ac:dyDescent="0.2">
      <c r="B8" s="7" t="s">
        <v>52</v>
      </c>
      <c r="D8" s="15"/>
      <c r="E8" s="15"/>
      <c r="F8" s="15"/>
      <c r="G8" s="15"/>
      <c r="H8" s="15"/>
      <c r="I8" s="15"/>
      <c r="J8" s="15"/>
      <c r="K8" s="15"/>
      <c r="L8" s="15"/>
      <c r="M8" s="15"/>
      <c r="N8" s="15"/>
      <c r="O8" s="15"/>
      <c r="P8" s="15"/>
      <c r="Q8" s="15"/>
      <c r="R8" s="15"/>
      <c r="S8" s="15"/>
      <c r="T8" s="15"/>
      <c r="U8" s="15"/>
      <c r="V8" s="15"/>
      <c r="W8" s="15"/>
      <c r="X8" s="15"/>
      <c r="Y8" s="15"/>
      <c r="Z8" s="15"/>
      <c r="AA8" s="15"/>
    </row>
    <row r="9" spans="1:39" x14ac:dyDescent="0.2">
      <c r="B9" s="7" t="s">
        <v>53</v>
      </c>
      <c r="D9" s="16"/>
      <c r="E9" s="16"/>
      <c r="F9" s="16"/>
      <c r="G9" s="16"/>
      <c r="H9" s="16"/>
      <c r="I9" s="16"/>
      <c r="J9" s="16"/>
      <c r="K9" s="16"/>
      <c r="L9" s="16"/>
      <c r="M9" s="16"/>
      <c r="N9" s="16"/>
      <c r="O9" s="16"/>
      <c r="P9" s="16"/>
      <c r="Q9" s="16"/>
      <c r="R9" s="16"/>
      <c r="S9" s="16"/>
      <c r="T9" s="16"/>
      <c r="U9" s="16"/>
      <c r="V9" s="16"/>
      <c r="W9" s="16"/>
      <c r="X9" s="16"/>
      <c r="Y9" s="16"/>
      <c r="Z9" s="16"/>
      <c r="AA9" s="16"/>
    </row>
    <row r="10" spans="1:39" x14ac:dyDescent="0.2">
      <c r="A10" s="44" t="s">
        <v>54</v>
      </c>
      <c r="B10" s="44"/>
      <c r="C10" s="44"/>
      <c r="D10" s="18">
        <v>370</v>
      </c>
      <c r="E10" s="18">
        <f t="shared" ref="E10:AM10" si="12">SUM(E6:E9)</f>
        <v>200</v>
      </c>
      <c r="F10" s="18">
        <f t="shared" si="12"/>
        <v>740</v>
      </c>
      <c r="G10" s="18">
        <f t="shared" si="12"/>
        <v>270</v>
      </c>
      <c r="H10" s="18">
        <f t="shared" si="12"/>
        <v>470</v>
      </c>
      <c r="I10" s="18">
        <f t="shared" si="12"/>
        <v>1010</v>
      </c>
      <c r="J10" s="18">
        <f t="shared" si="12"/>
        <v>370</v>
      </c>
      <c r="K10" s="18">
        <f t="shared" si="12"/>
        <v>640</v>
      </c>
      <c r="L10" s="18">
        <f t="shared" si="12"/>
        <v>1380</v>
      </c>
      <c r="M10" s="18">
        <f t="shared" si="12"/>
        <v>940</v>
      </c>
      <c r="N10" s="18">
        <f t="shared" si="12"/>
        <v>1480</v>
      </c>
      <c r="O10" s="18">
        <f t="shared" si="12"/>
        <v>840</v>
      </c>
      <c r="P10" s="18">
        <f t="shared" si="12"/>
        <v>710</v>
      </c>
      <c r="Q10" s="18">
        <f t="shared" si="12"/>
        <v>470</v>
      </c>
      <c r="R10" s="18">
        <f t="shared" si="12"/>
        <v>910</v>
      </c>
      <c r="S10" s="18">
        <f t="shared" si="12"/>
        <v>840</v>
      </c>
      <c r="T10" s="18">
        <f t="shared" si="12"/>
        <v>940</v>
      </c>
      <c r="U10" s="18">
        <f t="shared" si="12"/>
        <v>1050</v>
      </c>
      <c r="V10" s="18">
        <f t="shared" si="12"/>
        <v>1280</v>
      </c>
      <c r="W10" s="18">
        <f t="shared" si="12"/>
        <v>840</v>
      </c>
      <c r="X10" s="18">
        <f t="shared" si="12"/>
        <v>1040</v>
      </c>
      <c r="Y10" s="18">
        <f t="shared" si="12"/>
        <v>1110</v>
      </c>
      <c r="Z10" s="18">
        <f t="shared" si="12"/>
        <v>1450</v>
      </c>
      <c r="AA10" s="18">
        <f t="shared" si="12"/>
        <v>1310</v>
      </c>
      <c r="AB10" s="18">
        <f t="shared" si="12"/>
        <v>840</v>
      </c>
      <c r="AC10" s="18">
        <f t="shared" si="12"/>
        <v>1210</v>
      </c>
      <c r="AD10" s="18">
        <f t="shared" si="12"/>
        <v>1480</v>
      </c>
      <c r="AE10" s="18">
        <f t="shared" si="12"/>
        <v>1420</v>
      </c>
      <c r="AF10" s="18">
        <f t="shared" si="12"/>
        <v>1280</v>
      </c>
      <c r="AG10" s="18">
        <f t="shared" si="12"/>
        <v>1240</v>
      </c>
      <c r="AH10" s="18">
        <f t="shared" si="12"/>
        <v>1820</v>
      </c>
      <c r="AI10" s="18">
        <f t="shared" si="12"/>
        <v>1680</v>
      </c>
      <c r="AJ10" s="18">
        <f t="shared" si="12"/>
        <v>1480</v>
      </c>
      <c r="AK10" s="18">
        <f t="shared" si="12"/>
        <v>1280</v>
      </c>
      <c r="AL10" s="18">
        <f t="shared" si="12"/>
        <v>1920</v>
      </c>
      <c r="AM10" s="18">
        <f t="shared" si="12"/>
        <v>1690</v>
      </c>
    </row>
    <row r="11" spans="1:39" x14ac:dyDescent="0.2">
      <c r="A11" s="14" t="s">
        <v>55</v>
      </c>
      <c r="D11" s="15"/>
      <c r="E11" s="15"/>
      <c r="F11" s="15"/>
      <c r="G11" s="15"/>
      <c r="H11" s="15"/>
      <c r="I11" s="15"/>
      <c r="J11" s="15"/>
      <c r="K11" s="15"/>
      <c r="L11" s="15"/>
      <c r="M11" s="15"/>
      <c r="N11" s="15"/>
      <c r="O11" s="15"/>
      <c r="P11" s="15"/>
      <c r="Q11" s="15"/>
      <c r="R11" s="15"/>
      <c r="S11" s="15"/>
      <c r="T11" s="15"/>
      <c r="U11" s="15"/>
      <c r="V11" s="15"/>
      <c r="W11" s="15"/>
      <c r="X11" s="15"/>
      <c r="Y11" s="15"/>
      <c r="Z11" s="15"/>
      <c r="AA11" s="15"/>
      <c r="AB11" s="7">
        <v>3000</v>
      </c>
    </row>
    <row r="12" spans="1:39" x14ac:dyDescent="0.2">
      <c r="B12" s="7" t="s">
        <v>81</v>
      </c>
      <c r="D12" s="15">
        <v>1500</v>
      </c>
      <c r="E12" s="15"/>
      <c r="F12" s="15"/>
      <c r="G12" s="15"/>
      <c r="H12" s="15"/>
      <c r="I12" s="15"/>
      <c r="J12" s="15"/>
      <c r="K12" s="15"/>
      <c r="L12" s="15"/>
      <c r="M12" s="15"/>
      <c r="N12" s="15"/>
      <c r="O12" s="15"/>
      <c r="P12" s="15">
        <v>1500</v>
      </c>
      <c r="Q12" s="15"/>
      <c r="R12" s="15"/>
      <c r="S12" s="15"/>
      <c r="T12" s="15"/>
      <c r="U12" s="15"/>
      <c r="V12" s="15"/>
      <c r="W12" s="15"/>
      <c r="X12" s="15"/>
      <c r="Y12" s="15"/>
      <c r="Z12" s="15"/>
      <c r="AA12" s="15"/>
    </row>
    <row r="13" spans="1:39" x14ac:dyDescent="0.2">
      <c r="B13" s="7" t="s">
        <v>96</v>
      </c>
      <c r="D13" s="15">
        <v>20</v>
      </c>
      <c r="E13" s="15">
        <v>20</v>
      </c>
      <c r="F13" s="15">
        <v>20</v>
      </c>
      <c r="G13" s="15">
        <v>20</v>
      </c>
      <c r="H13" s="15">
        <v>20</v>
      </c>
      <c r="I13" s="15">
        <v>20</v>
      </c>
      <c r="J13" s="15">
        <v>20</v>
      </c>
      <c r="K13" s="15">
        <v>20</v>
      </c>
      <c r="L13" s="15">
        <v>20</v>
      </c>
      <c r="M13" s="15">
        <v>20</v>
      </c>
      <c r="N13" s="15">
        <v>20</v>
      </c>
      <c r="O13" s="15">
        <v>20</v>
      </c>
      <c r="P13" s="15">
        <v>20</v>
      </c>
      <c r="Q13" s="15">
        <v>20</v>
      </c>
      <c r="R13" s="15">
        <v>20</v>
      </c>
      <c r="S13" s="15">
        <v>20</v>
      </c>
      <c r="T13" s="15">
        <v>20</v>
      </c>
      <c r="U13" s="15">
        <v>20</v>
      </c>
      <c r="V13" s="15">
        <v>20</v>
      </c>
      <c r="W13" s="15">
        <v>20</v>
      </c>
      <c r="X13" s="15">
        <v>20</v>
      </c>
      <c r="Y13" s="15">
        <v>20</v>
      </c>
      <c r="Z13" s="15">
        <v>20</v>
      </c>
      <c r="AA13" s="15">
        <v>20</v>
      </c>
      <c r="AB13" s="15">
        <v>20</v>
      </c>
      <c r="AC13" s="15">
        <v>20</v>
      </c>
      <c r="AD13" s="15">
        <v>20</v>
      </c>
      <c r="AE13" s="15">
        <v>20</v>
      </c>
      <c r="AF13" s="15">
        <v>20</v>
      </c>
    </row>
    <row r="14" spans="1:39" x14ac:dyDescent="0.2">
      <c r="A14" s="44" t="s">
        <v>57</v>
      </c>
      <c r="B14" s="44"/>
      <c r="C14" s="44"/>
      <c r="D14" s="18">
        <f t="shared" ref="D14:AM14" si="13">SUM(D12:D13)</f>
        <v>1520</v>
      </c>
      <c r="E14" s="18">
        <f t="shared" si="13"/>
        <v>20</v>
      </c>
      <c r="F14" s="18">
        <f t="shared" si="13"/>
        <v>20</v>
      </c>
      <c r="G14" s="18">
        <f t="shared" si="13"/>
        <v>20</v>
      </c>
      <c r="H14" s="18">
        <f t="shared" si="13"/>
        <v>20</v>
      </c>
      <c r="I14" s="18">
        <f t="shared" si="13"/>
        <v>20</v>
      </c>
      <c r="J14" s="18">
        <f t="shared" si="13"/>
        <v>20</v>
      </c>
      <c r="K14" s="18">
        <f t="shared" si="13"/>
        <v>20</v>
      </c>
      <c r="L14" s="18">
        <f t="shared" si="13"/>
        <v>20</v>
      </c>
      <c r="M14" s="18">
        <f t="shared" si="13"/>
        <v>20</v>
      </c>
      <c r="N14" s="18">
        <f t="shared" si="13"/>
        <v>20</v>
      </c>
      <c r="O14" s="18">
        <f t="shared" si="13"/>
        <v>20</v>
      </c>
      <c r="P14" s="18">
        <f t="shared" si="13"/>
        <v>1520</v>
      </c>
      <c r="Q14" s="18">
        <f t="shared" si="13"/>
        <v>20</v>
      </c>
      <c r="R14" s="18">
        <f t="shared" si="13"/>
        <v>20</v>
      </c>
      <c r="S14" s="18">
        <f t="shared" si="13"/>
        <v>20</v>
      </c>
      <c r="T14" s="18">
        <f t="shared" si="13"/>
        <v>20</v>
      </c>
      <c r="U14" s="18">
        <f t="shared" si="13"/>
        <v>20</v>
      </c>
      <c r="V14" s="18">
        <f t="shared" si="13"/>
        <v>20</v>
      </c>
      <c r="W14" s="18">
        <f t="shared" si="13"/>
        <v>20</v>
      </c>
      <c r="X14" s="18">
        <f t="shared" si="13"/>
        <v>20</v>
      </c>
      <c r="Y14" s="18">
        <f t="shared" si="13"/>
        <v>20</v>
      </c>
      <c r="Z14" s="18">
        <f t="shared" si="13"/>
        <v>20</v>
      </c>
      <c r="AA14" s="18">
        <f t="shared" si="13"/>
        <v>20</v>
      </c>
      <c r="AB14" s="18">
        <f t="shared" si="13"/>
        <v>20</v>
      </c>
      <c r="AC14" s="18">
        <f t="shared" si="13"/>
        <v>20</v>
      </c>
      <c r="AD14" s="18">
        <f t="shared" si="13"/>
        <v>20</v>
      </c>
      <c r="AE14" s="18">
        <f t="shared" si="13"/>
        <v>20</v>
      </c>
      <c r="AF14" s="18">
        <f t="shared" si="13"/>
        <v>20</v>
      </c>
      <c r="AG14" s="18">
        <f t="shared" si="13"/>
        <v>0</v>
      </c>
      <c r="AH14" s="18">
        <f t="shared" si="13"/>
        <v>0</v>
      </c>
      <c r="AI14" s="18">
        <f t="shared" si="13"/>
        <v>0</v>
      </c>
      <c r="AJ14" s="18">
        <f t="shared" si="13"/>
        <v>0</v>
      </c>
      <c r="AK14" s="18">
        <f t="shared" si="13"/>
        <v>0</v>
      </c>
      <c r="AL14" s="18">
        <f t="shared" si="13"/>
        <v>0</v>
      </c>
      <c r="AM14" s="18">
        <f t="shared" si="13"/>
        <v>0</v>
      </c>
    </row>
    <row r="15" spans="1:39" x14ac:dyDescent="0.2">
      <c r="A15" s="14" t="s">
        <v>58</v>
      </c>
      <c r="B15" s="14"/>
      <c r="C15" s="14"/>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39" x14ac:dyDescent="0.2">
      <c r="B16" s="7" t="s">
        <v>59</v>
      </c>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39" x14ac:dyDescent="0.2">
      <c r="B17" s="7" t="s">
        <v>60</v>
      </c>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39" x14ac:dyDescent="0.2">
      <c r="B18" s="7" t="s">
        <v>61</v>
      </c>
      <c r="D18" s="15"/>
      <c r="E18" s="15"/>
      <c r="F18" s="15"/>
      <c r="G18" s="15"/>
      <c r="H18" s="15"/>
      <c r="I18" s="15"/>
      <c r="J18" s="15"/>
      <c r="K18" s="15"/>
      <c r="L18" s="15"/>
      <c r="M18" s="15"/>
      <c r="N18" s="15"/>
      <c r="O18" s="15"/>
      <c r="P18" s="15"/>
      <c r="Q18" s="15"/>
      <c r="R18" s="15"/>
      <c r="S18" s="15"/>
      <c r="T18" s="15"/>
      <c r="U18" s="15"/>
      <c r="V18" s="15"/>
      <c r="W18" s="15"/>
      <c r="X18" s="15"/>
      <c r="Y18" s="15"/>
      <c r="Z18" s="15"/>
      <c r="AA18" s="15"/>
    </row>
    <row r="19" spans="1:39" x14ac:dyDescent="0.2">
      <c r="B19" s="7" t="s">
        <v>62</v>
      </c>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39" x14ac:dyDescent="0.2">
      <c r="B20" s="7" t="s">
        <v>63</v>
      </c>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39" x14ac:dyDescent="0.2">
      <c r="B21" s="7" t="s">
        <v>64</v>
      </c>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39" x14ac:dyDescent="0.2">
      <c r="A22" s="44" t="s">
        <v>65</v>
      </c>
      <c r="B22" s="44"/>
      <c r="C22" s="44"/>
      <c r="D22" s="18">
        <f t="shared" ref="D22:AM22" si="14">SUM(D16:D21)</f>
        <v>0</v>
      </c>
      <c r="E22" s="18">
        <f t="shared" si="14"/>
        <v>0</v>
      </c>
      <c r="F22" s="18">
        <f t="shared" si="14"/>
        <v>0</v>
      </c>
      <c r="G22" s="18">
        <f t="shared" si="14"/>
        <v>0</v>
      </c>
      <c r="H22" s="18">
        <f t="shared" si="14"/>
        <v>0</v>
      </c>
      <c r="I22" s="18">
        <f t="shared" si="14"/>
        <v>0</v>
      </c>
      <c r="J22" s="18">
        <f t="shared" si="14"/>
        <v>0</v>
      </c>
      <c r="K22" s="18">
        <f t="shared" si="14"/>
        <v>0</v>
      </c>
      <c r="L22" s="18">
        <f t="shared" si="14"/>
        <v>0</v>
      </c>
      <c r="M22" s="18">
        <f t="shared" si="14"/>
        <v>0</v>
      </c>
      <c r="N22" s="18">
        <f t="shared" si="14"/>
        <v>0</v>
      </c>
      <c r="O22" s="18">
        <f t="shared" si="14"/>
        <v>0</v>
      </c>
      <c r="P22" s="18">
        <f t="shared" si="14"/>
        <v>0</v>
      </c>
      <c r="Q22" s="18">
        <f t="shared" si="14"/>
        <v>0</v>
      </c>
      <c r="R22" s="18">
        <f t="shared" si="14"/>
        <v>0</v>
      </c>
      <c r="S22" s="18">
        <f t="shared" si="14"/>
        <v>0</v>
      </c>
      <c r="T22" s="18">
        <f t="shared" si="14"/>
        <v>0</v>
      </c>
      <c r="U22" s="18">
        <f t="shared" si="14"/>
        <v>0</v>
      </c>
      <c r="V22" s="18">
        <f t="shared" si="14"/>
        <v>0</v>
      </c>
      <c r="W22" s="18">
        <f t="shared" si="14"/>
        <v>0</v>
      </c>
      <c r="X22" s="18">
        <f t="shared" si="14"/>
        <v>0</v>
      </c>
      <c r="Y22" s="18">
        <f t="shared" si="14"/>
        <v>0</v>
      </c>
      <c r="Z22" s="18">
        <f t="shared" si="14"/>
        <v>0</v>
      </c>
      <c r="AA22" s="18">
        <f t="shared" si="14"/>
        <v>0</v>
      </c>
      <c r="AB22" s="18">
        <f t="shared" si="14"/>
        <v>0</v>
      </c>
      <c r="AC22" s="18">
        <f t="shared" si="14"/>
        <v>0</v>
      </c>
      <c r="AD22" s="18">
        <f t="shared" si="14"/>
        <v>0</v>
      </c>
      <c r="AE22" s="18">
        <f t="shared" si="14"/>
        <v>0</v>
      </c>
      <c r="AF22" s="18">
        <f t="shared" si="14"/>
        <v>0</v>
      </c>
      <c r="AG22" s="18">
        <f t="shared" si="14"/>
        <v>0</v>
      </c>
      <c r="AH22" s="18">
        <f t="shared" si="14"/>
        <v>0</v>
      </c>
      <c r="AI22" s="18">
        <f t="shared" si="14"/>
        <v>0</v>
      </c>
      <c r="AJ22" s="18">
        <f t="shared" si="14"/>
        <v>0</v>
      </c>
      <c r="AK22" s="18">
        <f t="shared" si="14"/>
        <v>0</v>
      </c>
      <c r="AL22" s="18">
        <f t="shared" si="14"/>
        <v>0</v>
      </c>
      <c r="AM22" s="18">
        <f t="shared" si="14"/>
        <v>0</v>
      </c>
    </row>
    <row r="23" spans="1:39" x14ac:dyDescent="0.2">
      <c r="A23" s="14" t="s">
        <v>66</v>
      </c>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39" x14ac:dyDescent="0.2">
      <c r="B24" s="7" t="s">
        <v>67</v>
      </c>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39" x14ac:dyDescent="0.2">
      <c r="B25" s="7" t="s">
        <v>68</v>
      </c>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39" x14ac:dyDescent="0.2">
      <c r="B26" s="7" t="s">
        <v>64</v>
      </c>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39" x14ac:dyDescent="0.2">
      <c r="B27" s="7" t="s">
        <v>69</v>
      </c>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39" x14ac:dyDescent="0.2">
      <c r="A28" s="44" t="s">
        <v>70</v>
      </c>
      <c r="B28" s="44"/>
      <c r="C28" s="44"/>
      <c r="D28" s="18">
        <f>SUM(D24:D27)</f>
        <v>0</v>
      </c>
      <c r="E28" s="18">
        <f t="shared" ref="E28:AM28" si="15">SUM(E24:E27)</f>
        <v>0</v>
      </c>
      <c r="F28" s="18">
        <f t="shared" si="15"/>
        <v>0</v>
      </c>
      <c r="G28" s="18">
        <f t="shared" si="15"/>
        <v>0</v>
      </c>
      <c r="H28" s="18">
        <f t="shared" si="15"/>
        <v>0</v>
      </c>
      <c r="I28" s="18">
        <f t="shared" si="15"/>
        <v>0</v>
      </c>
      <c r="J28" s="18">
        <f t="shared" si="15"/>
        <v>0</v>
      </c>
      <c r="K28" s="18">
        <f t="shared" si="15"/>
        <v>0</v>
      </c>
      <c r="L28" s="18">
        <f t="shared" si="15"/>
        <v>0</v>
      </c>
      <c r="M28" s="18">
        <f t="shared" si="15"/>
        <v>0</v>
      </c>
      <c r="N28" s="18">
        <f t="shared" si="15"/>
        <v>0</v>
      </c>
      <c r="O28" s="18">
        <f t="shared" si="15"/>
        <v>0</v>
      </c>
      <c r="P28" s="18">
        <f t="shared" si="15"/>
        <v>0</v>
      </c>
      <c r="Q28" s="18">
        <f t="shared" si="15"/>
        <v>0</v>
      </c>
      <c r="R28" s="18">
        <f t="shared" si="15"/>
        <v>0</v>
      </c>
      <c r="S28" s="18">
        <f t="shared" si="15"/>
        <v>0</v>
      </c>
      <c r="T28" s="18">
        <f t="shared" si="15"/>
        <v>0</v>
      </c>
      <c r="U28" s="18">
        <f t="shared" si="15"/>
        <v>0</v>
      </c>
      <c r="V28" s="18">
        <f t="shared" si="15"/>
        <v>0</v>
      </c>
      <c r="W28" s="18">
        <f t="shared" si="15"/>
        <v>0</v>
      </c>
      <c r="X28" s="18">
        <f t="shared" si="15"/>
        <v>0</v>
      </c>
      <c r="Y28" s="18">
        <f t="shared" si="15"/>
        <v>0</v>
      </c>
      <c r="Z28" s="18">
        <f t="shared" si="15"/>
        <v>0</v>
      </c>
      <c r="AA28" s="18">
        <f t="shared" si="15"/>
        <v>0</v>
      </c>
      <c r="AB28" s="18">
        <f t="shared" si="15"/>
        <v>0</v>
      </c>
      <c r="AC28" s="18">
        <f t="shared" si="15"/>
        <v>0</v>
      </c>
      <c r="AD28" s="18">
        <f t="shared" si="15"/>
        <v>0</v>
      </c>
      <c r="AE28" s="18">
        <f t="shared" si="15"/>
        <v>0</v>
      </c>
      <c r="AF28" s="18">
        <f t="shared" si="15"/>
        <v>0</v>
      </c>
      <c r="AG28" s="18">
        <f t="shared" si="15"/>
        <v>0</v>
      </c>
      <c r="AH28" s="18">
        <f t="shared" si="15"/>
        <v>0</v>
      </c>
      <c r="AI28" s="18">
        <f t="shared" si="15"/>
        <v>0</v>
      </c>
      <c r="AJ28" s="18">
        <f t="shared" si="15"/>
        <v>0</v>
      </c>
      <c r="AK28" s="18">
        <f t="shared" si="15"/>
        <v>0</v>
      </c>
      <c r="AL28" s="18">
        <f t="shared" si="15"/>
        <v>0</v>
      </c>
      <c r="AM28" s="18">
        <f t="shared" si="15"/>
        <v>0</v>
      </c>
    </row>
    <row r="29" spans="1:39" x14ac:dyDescent="0.2">
      <c r="D29" s="15"/>
      <c r="E29" s="15"/>
      <c r="F29" s="15"/>
      <c r="G29" s="15"/>
      <c r="H29" s="15"/>
      <c r="I29" s="15"/>
      <c r="J29" s="15"/>
      <c r="K29" s="15"/>
      <c r="L29" s="15"/>
      <c r="M29" s="15"/>
      <c r="N29" s="15"/>
      <c r="O29" s="15"/>
      <c r="P29" s="15"/>
      <c r="Q29" s="15"/>
      <c r="R29" s="15"/>
      <c r="S29" s="15"/>
      <c r="T29" s="15"/>
      <c r="U29" s="15"/>
      <c r="V29" s="15"/>
      <c r="W29" s="15"/>
      <c r="X29" s="15"/>
      <c r="Y29" s="15"/>
      <c r="Z29" s="15"/>
      <c r="AA29" s="15"/>
    </row>
    <row r="30" spans="1:39" x14ac:dyDescent="0.2">
      <c r="C30" s="7" t="s">
        <v>71</v>
      </c>
      <c r="D30" s="19">
        <f t="shared" ref="D30:AM30" si="16">D10-D14-D22+D28</f>
        <v>-1150</v>
      </c>
      <c r="E30" s="19">
        <f t="shared" si="16"/>
        <v>180</v>
      </c>
      <c r="F30" s="19">
        <f t="shared" si="16"/>
        <v>720</v>
      </c>
      <c r="G30" s="19">
        <f t="shared" si="16"/>
        <v>250</v>
      </c>
      <c r="H30" s="19">
        <f t="shared" si="16"/>
        <v>450</v>
      </c>
      <c r="I30" s="19">
        <f t="shared" si="16"/>
        <v>990</v>
      </c>
      <c r="J30" s="19">
        <f t="shared" si="16"/>
        <v>350</v>
      </c>
      <c r="K30" s="19">
        <f t="shared" si="16"/>
        <v>620</v>
      </c>
      <c r="L30" s="19">
        <f t="shared" si="16"/>
        <v>1360</v>
      </c>
      <c r="M30" s="19">
        <f t="shared" si="16"/>
        <v>920</v>
      </c>
      <c r="N30" s="19">
        <f t="shared" si="16"/>
        <v>1460</v>
      </c>
      <c r="O30" s="19">
        <f t="shared" si="16"/>
        <v>820</v>
      </c>
      <c r="P30" s="19">
        <f t="shared" si="16"/>
        <v>-810</v>
      </c>
      <c r="Q30" s="19">
        <f t="shared" si="16"/>
        <v>450</v>
      </c>
      <c r="R30" s="19">
        <f t="shared" si="16"/>
        <v>890</v>
      </c>
      <c r="S30" s="19">
        <f t="shared" si="16"/>
        <v>820</v>
      </c>
      <c r="T30" s="19">
        <f t="shared" si="16"/>
        <v>920</v>
      </c>
      <c r="U30" s="19">
        <f t="shared" si="16"/>
        <v>1030</v>
      </c>
      <c r="V30" s="19">
        <f t="shared" si="16"/>
        <v>1260</v>
      </c>
      <c r="W30" s="19">
        <f t="shared" si="16"/>
        <v>820</v>
      </c>
      <c r="X30" s="19">
        <f t="shared" si="16"/>
        <v>1020</v>
      </c>
      <c r="Y30" s="19">
        <f t="shared" si="16"/>
        <v>1090</v>
      </c>
      <c r="Z30" s="19">
        <f t="shared" si="16"/>
        <v>1430</v>
      </c>
      <c r="AA30" s="19">
        <f t="shared" si="16"/>
        <v>1290</v>
      </c>
      <c r="AB30" s="19">
        <f t="shared" si="16"/>
        <v>820</v>
      </c>
      <c r="AC30" s="19">
        <f t="shared" si="16"/>
        <v>1190</v>
      </c>
      <c r="AD30" s="19">
        <f t="shared" si="16"/>
        <v>1460</v>
      </c>
      <c r="AE30" s="19">
        <f t="shared" si="16"/>
        <v>1400</v>
      </c>
      <c r="AF30" s="19">
        <f t="shared" si="16"/>
        <v>1260</v>
      </c>
      <c r="AG30" s="19">
        <f t="shared" si="16"/>
        <v>1240</v>
      </c>
      <c r="AH30" s="19">
        <f t="shared" si="16"/>
        <v>1820</v>
      </c>
      <c r="AI30" s="19">
        <f t="shared" si="16"/>
        <v>1680</v>
      </c>
      <c r="AJ30" s="19">
        <f t="shared" si="16"/>
        <v>1480</v>
      </c>
      <c r="AK30" s="19">
        <f t="shared" si="16"/>
        <v>1280</v>
      </c>
      <c r="AL30" s="19">
        <f t="shared" si="16"/>
        <v>1920</v>
      </c>
      <c r="AM30" s="19">
        <f t="shared" si="16"/>
        <v>1690</v>
      </c>
    </row>
    <row r="31" spans="1:39" x14ac:dyDescent="0.2">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ht="13.5" thickBot="1" x14ac:dyDescent="0.25">
      <c r="C32" s="17" t="s">
        <v>72</v>
      </c>
      <c r="D32" s="20">
        <f t="shared" ref="D32:AM32" si="17">D2+D30</f>
        <v>350</v>
      </c>
      <c r="E32" s="20">
        <f t="shared" si="17"/>
        <v>530</v>
      </c>
      <c r="F32" s="20">
        <f t="shared" si="17"/>
        <v>1250</v>
      </c>
      <c r="G32" s="20">
        <f t="shared" si="17"/>
        <v>1500</v>
      </c>
      <c r="H32" s="20">
        <f t="shared" si="17"/>
        <v>1950</v>
      </c>
      <c r="I32" s="20">
        <f t="shared" si="17"/>
        <v>2940</v>
      </c>
      <c r="J32" s="20">
        <f t="shared" si="17"/>
        <v>3290</v>
      </c>
      <c r="K32" s="20">
        <f t="shared" si="17"/>
        <v>3910</v>
      </c>
      <c r="L32" s="20">
        <f t="shared" si="17"/>
        <v>5270</v>
      </c>
      <c r="M32" s="20">
        <f t="shared" si="17"/>
        <v>6190</v>
      </c>
      <c r="N32" s="20">
        <f t="shared" si="17"/>
        <v>7650</v>
      </c>
      <c r="O32" s="20">
        <f t="shared" si="17"/>
        <v>8470</v>
      </c>
      <c r="P32" s="20">
        <f t="shared" si="17"/>
        <v>7660</v>
      </c>
      <c r="Q32" s="20">
        <f t="shared" si="17"/>
        <v>8110</v>
      </c>
      <c r="R32" s="20">
        <f t="shared" si="17"/>
        <v>9000</v>
      </c>
      <c r="S32" s="20">
        <f t="shared" si="17"/>
        <v>9820</v>
      </c>
      <c r="T32" s="20">
        <f t="shared" si="17"/>
        <v>10740</v>
      </c>
      <c r="U32" s="20">
        <f t="shared" si="17"/>
        <v>11770</v>
      </c>
      <c r="V32" s="20">
        <f t="shared" si="17"/>
        <v>13030</v>
      </c>
      <c r="W32" s="20">
        <f t="shared" si="17"/>
        <v>13850</v>
      </c>
      <c r="X32" s="20">
        <f t="shared" si="17"/>
        <v>14870</v>
      </c>
      <c r="Y32" s="20">
        <f t="shared" si="17"/>
        <v>15960</v>
      </c>
      <c r="Z32" s="20">
        <f t="shared" si="17"/>
        <v>17390</v>
      </c>
      <c r="AA32" s="20">
        <f t="shared" si="17"/>
        <v>18680</v>
      </c>
      <c r="AB32" s="20">
        <f t="shared" si="17"/>
        <v>19500</v>
      </c>
      <c r="AC32" s="20">
        <f t="shared" si="17"/>
        <v>20690</v>
      </c>
      <c r="AD32" s="20">
        <f t="shared" si="17"/>
        <v>22150</v>
      </c>
      <c r="AE32" s="20">
        <f t="shared" si="17"/>
        <v>23550</v>
      </c>
      <c r="AF32" s="20">
        <f t="shared" si="17"/>
        <v>24810</v>
      </c>
      <c r="AG32" s="20">
        <f t="shared" si="17"/>
        <v>26050</v>
      </c>
      <c r="AH32" s="20">
        <f t="shared" si="17"/>
        <v>27870</v>
      </c>
      <c r="AI32" s="20">
        <f t="shared" si="17"/>
        <v>29550</v>
      </c>
      <c r="AJ32" s="20">
        <f t="shared" si="17"/>
        <v>31030</v>
      </c>
      <c r="AK32" s="20">
        <f t="shared" si="17"/>
        <v>32310</v>
      </c>
      <c r="AL32" s="20">
        <f t="shared" si="17"/>
        <v>34230</v>
      </c>
      <c r="AM32" s="20">
        <f t="shared" si="17"/>
        <v>35920</v>
      </c>
    </row>
    <row r="33" spans="2:39" ht="14.25" thickTop="1" thickBot="1" x14ac:dyDescent="0.25">
      <c r="D33" s="21"/>
      <c r="E33" s="21"/>
      <c r="F33" s="21"/>
      <c r="G33" s="21"/>
      <c r="H33" s="21"/>
      <c r="I33" s="21"/>
      <c r="J33" s="21"/>
      <c r="K33" s="21"/>
      <c r="L33" s="21"/>
      <c r="M33" s="21"/>
      <c r="N33" s="21"/>
      <c r="O33" s="21"/>
      <c r="P33" s="21"/>
      <c r="Q33" s="21"/>
      <c r="R33" s="21"/>
      <c r="S33" s="21"/>
      <c r="T33" s="21"/>
      <c r="U33" s="21"/>
    </row>
    <row r="34" spans="2:39" ht="13.5" thickBot="1" x14ac:dyDescent="0.25">
      <c r="B34" s="17" t="s">
        <v>73</v>
      </c>
      <c r="C34" s="22"/>
      <c r="E34" s="21"/>
      <c r="F34" s="21"/>
      <c r="G34" s="21"/>
      <c r="H34" s="21"/>
      <c r="I34" s="21"/>
      <c r="J34" s="21"/>
      <c r="K34" s="21"/>
      <c r="L34" s="21"/>
      <c r="M34" s="21"/>
      <c r="N34" s="21"/>
      <c r="O34" s="21"/>
      <c r="P34" s="21"/>
      <c r="Q34" s="21"/>
      <c r="R34" s="21"/>
      <c r="S34" s="21"/>
      <c r="T34" s="21"/>
      <c r="U34" s="21"/>
    </row>
    <row r="35" spans="2:39" x14ac:dyDescent="0.2">
      <c r="D35" s="21"/>
      <c r="E35" s="21"/>
      <c r="F35" s="21"/>
      <c r="G35" s="21"/>
      <c r="H35" s="21"/>
      <c r="I35" s="21"/>
      <c r="J35" s="21"/>
      <c r="K35" s="21"/>
      <c r="L35" s="21"/>
      <c r="M35" s="21"/>
      <c r="N35" s="21"/>
      <c r="O35" s="21"/>
      <c r="P35" s="21"/>
      <c r="Q35" s="21"/>
      <c r="R35" s="21"/>
      <c r="S35" s="21"/>
      <c r="T35" s="21"/>
      <c r="U35" s="21"/>
    </row>
    <row r="36" spans="2:39" x14ac:dyDescent="0.2">
      <c r="C36" s="7" t="s">
        <v>74</v>
      </c>
      <c r="D36" s="21">
        <f t="shared" ref="D36:AM36" si="18">D10-D14</f>
        <v>-1150</v>
      </c>
      <c r="E36" s="21">
        <f t="shared" si="18"/>
        <v>180</v>
      </c>
      <c r="F36" s="21">
        <f t="shared" si="18"/>
        <v>720</v>
      </c>
      <c r="G36" s="21">
        <f t="shared" si="18"/>
        <v>250</v>
      </c>
      <c r="H36" s="21">
        <f t="shared" si="18"/>
        <v>450</v>
      </c>
      <c r="I36" s="21">
        <f t="shared" si="18"/>
        <v>990</v>
      </c>
      <c r="J36" s="21">
        <f t="shared" si="18"/>
        <v>350</v>
      </c>
      <c r="K36" s="21">
        <f t="shared" si="18"/>
        <v>620</v>
      </c>
      <c r="L36" s="21">
        <f t="shared" si="18"/>
        <v>1360</v>
      </c>
      <c r="M36" s="21">
        <f t="shared" si="18"/>
        <v>920</v>
      </c>
      <c r="N36" s="21">
        <f t="shared" si="18"/>
        <v>1460</v>
      </c>
      <c r="O36" s="21">
        <f t="shared" si="18"/>
        <v>820</v>
      </c>
      <c r="P36" s="21">
        <f t="shared" si="18"/>
        <v>-810</v>
      </c>
      <c r="Q36" s="21">
        <f t="shared" si="18"/>
        <v>450</v>
      </c>
      <c r="R36" s="21">
        <f t="shared" si="18"/>
        <v>890</v>
      </c>
      <c r="S36" s="21">
        <f t="shared" si="18"/>
        <v>820</v>
      </c>
      <c r="T36" s="21">
        <f t="shared" si="18"/>
        <v>920</v>
      </c>
      <c r="U36" s="21">
        <f t="shared" si="18"/>
        <v>1030</v>
      </c>
      <c r="V36" s="21">
        <f t="shared" si="18"/>
        <v>1260</v>
      </c>
      <c r="W36" s="21">
        <f t="shared" si="18"/>
        <v>820</v>
      </c>
      <c r="X36" s="21">
        <f t="shared" si="18"/>
        <v>1020</v>
      </c>
      <c r="Y36" s="21">
        <f t="shared" si="18"/>
        <v>1090</v>
      </c>
      <c r="Z36" s="21">
        <f t="shared" si="18"/>
        <v>1430</v>
      </c>
      <c r="AA36" s="21">
        <f t="shared" si="18"/>
        <v>1290</v>
      </c>
      <c r="AB36" s="21">
        <f t="shared" si="18"/>
        <v>820</v>
      </c>
      <c r="AC36" s="21">
        <f t="shared" si="18"/>
        <v>1190</v>
      </c>
      <c r="AD36" s="21">
        <f t="shared" si="18"/>
        <v>1460</v>
      </c>
      <c r="AE36" s="21">
        <f t="shared" si="18"/>
        <v>1400</v>
      </c>
      <c r="AF36" s="21">
        <f t="shared" si="18"/>
        <v>1260</v>
      </c>
      <c r="AG36" s="21">
        <f t="shared" si="18"/>
        <v>1240</v>
      </c>
      <c r="AH36" s="21">
        <f t="shared" si="18"/>
        <v>1820</v>
      </c>
      <c r="AI36" s="21">
        <f t="shared" si="18"/>
        <v>1680</v>
      </c>
      <c r="AJ36" s="21">
        <f t="shared" si="18"/>
        <v>1480</v>
      </c>
      <c r="AK36" s="21">
        <f t="shared" si="18"/>
        <v>1280</v>
      </c>
      <c r="AL36" s="21">
        <f t="shared" si="18"/>
        <v>1920</v>
      </c>
      <c r="AM36" s="21">
        <f t="shared" si="18"/>
        <v>1690</v>
      </c>
    </row>
    <row r="37" spans="2:39" x14ac:dyDescent="0.2">
      <c r="D37" s="21"/>
      <c r="E37" s="21"/>
      <c r="F37" s="21"/>
      <c r="G37" s="21"/>
      <c r="H37" s="21"/>
      <c r="I37" s="21"/>
      <c r="J37" s="21"/>
      <c r="K37" s="21"/>
      <c r="L37" s="21"/>
      <c r="M37" s="21"/>
      <c r="N37" s="21"/>
      <c r="O37" s="21"/>
      <c r="P37" s="21"/>
      <c r="Q37" s="21"/>
      <c r="R37" s="21"/>
      <c r="S37" s="21"/>
      <c r="T37" s="21"/>
      <c r="U37" s="21"/>
    </row>
    <row r="38" spans="2:39" x14ac:dyDescent="0.2">
      <c r="D38" s="21"/>
      <c r="E38" s="21"/>
      <c r="F38" s="21"/>
      <c r="G38" s="21"/>
      <c r="H38" s="21"/>
      <c r="I38" s="21"/>
      <c r="J38" s="21"/>
      <c r="K38" s="21"/>
      <c r="L38" s="21"/>
      <c r="M38" s="21"/>
      <c r="N38" s="21"/>
      <c r="O38" s="21"/>
      <c r="P38" s="21"/>
      <c r="Q38" s="21"/>
      <c r="R38" s="21"/>
      <c r="S38" s="21"/>
      <c r="T38" s="21"/>
      <c r="U38" s="21"/>
    </row>
    <row r="39" spans="2:39" x14ac:dyDescent="0.2">
      <c r="D39" s="21"/>
      <c r="E39" s="21"/>
      <c r="F39" s="21"/>
      <c r="G39" s="21"/>
      <c r="H39" s="21"/>
      <c r="I39" s="21"/>
      <c r="J39" s="21"/>
      <c r="K39" s="21"/>
      <c r="L39" s="21"/>
      <c r="M39" s="21"/>
      <c r="N39" s="21"/>
      <c r="O39" s="21"/>
      <c r="P39" s="21"/>
      <c r="Q39" s="21"/>
      <c r="R39" s="21"/>
      <c r="S39" s="21"/>
      <c r="T39" s="21"/>
      <c r="U39" s="21"/>
    </row>
    <row r="40" spans="2:39" x14ac:dyDescent="0.2">
      <c r="D40" s="21"/>
      <c r="E40" s="21"/>
      <c r="F40" s="21"/>
      <c r="G40" s="21"/>
      <c r="H40" s="21"/>
      <c r="I40" s="21"/>
      <c r="J40" s="21"/>
      <c r="K40" s="21"/>
      <c r="L40" s="21"/>
      <c r="M40" s="21"/>
      <c r="N40" s="21"/>
      <c r="O40" s="21"/>
      <c r="P40" s="21"/>
      <c r="Q40" s="21"/>
      <c r="R40" s="21"/>
      <c r="S40" s="21"/>
      <c r="T40" s="21"/>
      <c r="U40" s="21"/>
    </row>
    <row r="41" spans="2:39" x14ac:dyDescent="0.2">
      <c r="D41" s="21"/>
      <c r="E41" s="21"/>
      <c r="F41" s="21"/>
      <c r="G41" s="21"/>
      <c r="H41" s="21"/>
      <c r="I41" s="21"/>
      <c r="J41" s="21"/>
      <c r="K41" s="21"/>
      <c r="L41" s="21"/>
      <c r="M41" s="21"/>
      <c r="N41" s="21"/>
      <c r="O41" s="21"/>
      <c r="P41" s="21"/>
      <c r="Q41" s="21"/>
      <c r="R41" s="21"/>
      <c r="S41" s="21"/>
      <c r="T41" s="21"/>
      <c r="U41" s="21"/>
    </row>
    <row r="42" spans="2:39" x14ac:dyDescent="0.2">
      <c r="D42" s="21"/>
      <c r="E42" s="21"/>
      <c r="F42" s="21"/>
      <c r="G42" s="21"/>
      <c r="H42" s="21"/>
      <c r="I42" s="21"/>
      <c r="J42" s="21"/>
      <c r="K42" s="21"/>
      <c r="L42" s="21"/>
      <c r="M42" s="21"/>
      <c r="N42" s="21"/>
      <c r="O42" s="21"/>
      <c r="P42" s="21"/>
      <c r="Q42" s="21"/>
      <c r="R42" s="21"/>
      <c r="S42" s="21"/>
      <c r="T42" s="21"/>
      <c r="U42" s="21"/>
    </row>
    <row r="43" spans="2:39" x14ac:dyDescent="0.2">
      <c r="D43" s="21"/>
      <c r="E43" s="21"/>
      <c r="F43" s="21"/>
      <c r="G43" s="21"/>
      <c r="H43" s="21"/>
      <c r="I43" s="21"/>
      <c r="J43" s="21"/>
      <c r="K43" s="21"/>
      <c r="L43" s="21"/>
      <c r="M43" s="21"/>
      <c r="N43" s="21"/>
      <c r="O43" s="21"/>
      <c r="P43" s="21"/>
      <c r="Q43" s="21"/>
      <c r="R43" s="21"/>
      <c r="S43" s="21"/>
      <c r="T43" s="21"/>
      <c r="U43" s="21"/>
    </row>
    <row r="44" spans="2:39" x14ac:dyDescent="0.2">
      <c r="D44" s="21"/>
      <c r="E44" s="21"/>
      <c r="F44" s="21"/>
      <c r="G44" s="21"/>
      <c r="H44" s="21"/>
      <c r="I44" s="21"/>
      <c r="J44" s="21"/>
      <c r="K44" s="21"/>
      <c r="L44" s="21"/>
      <c r="M44" s="21"/>
      <c r="N44" s="21"/>
      <c r="O44" s="21"/>
      <c r="P44" s="21"/>
      <c r="Q44" s="21"/>
      <c r="R44" s="21"/>
      <c r="S44" s="21"/>
      <c r="T44" s="21"/>
      <c r="U44" s="21"/>
    </row>
    <row r="45" spans="2:39" x14ac:dyDescent="0.2">
      <c r="D45" s="21"/>
      <c r="E45" s="21"/>
      <c r="F45" s="21"/>
      <c r="G45" s="21"/>
      <c r="H45" s="21"/>
      <c r="I45" s="21"/>
      <c r="J45" s="21"/>
      <c r="K45" s="21"/>
      <c r="L45" s="21"/>
      <c r="M45" s="21"/>
      <c r="N45" s="21"/>
      <c r="O45" s="21"/>
      <c r="P45" s="21"/>
      <c r="Q45" s="21"/>
      <c r="R45" s="21"/>
      <c r="S45" s="21"/>
      <c r="T45" s="21"/>
      <c r="U45" s="21"/>
    </row>
    <row r="46" spans="2:39" x14ac:dyDescent="0.2">
      <c r="D46" s="21"/>
      <c r="E46" s="21"/>
      <c r="F46" s="21"/>
      <c r="G46" s="21"/>
      <c r="H46" s="21"/>
      <c r="I46" s="21"/>
      <c r="J46" s="21"/>
      <c r="K46" s="21"/>
      <c r="L46" s="21"/>
      <c r="M46" s="21"/>
      <c r="N46" s="21"/>
      <c r="O46" s="21"/>
      <c r="P46" s="21"/>
      <c r="Q46" s="21"/>
      <c r="R46" s="21"/>
      <c r="S46" s="21"/>
      <c r="T46" s="21"/>
      <c r="U46" s="21"/>
    </row>
    <row r="47" spans="2:39" x14ac:dyDescent="0.2">
      <c r="D47" s="21"/>
      <c r="E47" s="21"/>
      <c r="F47" s="21"/>
      <c r="G47" s="21"/>
      <c r="H47" s="21"/>
      <c r="I47" s="21"/>
      <c r="J47" s="21"/>
      <c r="K47" s="21"/>
      <c r="L47" s="21"/>
      <c r="M47" s="21"/>
      <c r="N47" s="21"/>
      <c r="O47" s="21"/>
      <c r="P47" s="21"/>
      <c r="Q47" s="21"/>
      <c r="R47" s="21"/>
      <c r="S47" s="21"/>
      <c r="T47" s="21"/>
      <c r="U47" s="21"/>
    </row>
    <row r="48" spans="2:39" x14ac:dyDescent="0.2">
      <c r="D48" s="21"/>
      <c r="E48" s="21"/>
      <c r="F48" s="21"/>
      <c r="G48" s="21"/>
      <c r="H48" s="21"/>
      <c r="I48" s="21"/>
      <c r="J48" s="21"/>
      <c r="K48" s="21"/>
      <c r="L48" s="21"/>
      <c r="M48" s="21"/>
      <c r="N48" s="21"/>
      <c r="O48" s="21"/>
      <c r="P48" s="21"/>
      <c r="Q48" s="21"/>
      <c r="R48" s="21"/>
      <c r="S48" s="21"/>
      <c r="T48" s="21"/>
      <c r="U48" s="21"/>
    </row>
    <row r="49" spans="4:21" x14ac:dyDescent="0.2">
      <c r="D49" s="21"/>
      <c r="E49" s="21"/>
      <c r="F49" s="21"/>
      <c r="G49" s="21"/>
      <c r="H49" s="21"/>
      <c r="I49" s="21"/>
      <c r="J49" s="21"/>
      <c r="K49" s="21"/>
      <c r="L49" s="21"/>
      <c r="M49" s="21"/>
      <c r="N49" s="21"/>
      <c r="O49" s="21"/>
      <c r="P49" s="21"/>
      <c r="Q49" s="21"/>
      <c r="R49" s="21"/>
      <c r="S49" s="21"/>
      <c r="T49" s="21"/>
      <c r="U49" s="21"/>
    </row>
    <row r="50" spans="4:21" x14ac:dyDescent="0.2">
      <c r="D50" s="21"/>
      <c r="E50" s="21"/>
      <c r="F50" s="21"/>
      <c r="G50" s="21"/>
      <c r="H50" s="21"/>
      <c r="I50" s="21"/>
      <c r="J50" s="21"/>
      <c r="K50" s="21"/>
      <c r="L50" s="21"/>
      <c r="M50" s="21"/>
      <c r="N50" s="21"/>
      <c r="O50" s="21"/>
      <c r="P50" s="21"/>
      <c r="Q50" s="21"/>
      <c r="R50" s="21"/>
      <c r="S50" s="21"/>
      <c r="T50" s="21"/>
      <c r="U50" s="21"/>
    </row>
    <row r="51" spans="4:21" x14ac:dyDescent="0.2">
      <c r="D51" s="21"/>
      <c r="E51" s="21"/>
      <c r="F51" s="21"/>
      <c r="G51" s="21"/>
      <c r="H51" s="21"/>
      <c r="I51" s="21"/>
      <c r="J51" s="21"/>
      <c r="K51" s="21"/>
      <c r="L51" s="21"/>
      <c r="M51" s="21"/>
      <c r="N51" s="21"/>
      <c r="O51" s="21"/>
      <c r="P51" s="21"/>
      <c r="Q51" s="21"/>
      <c r="R51" s="21"/>
      <c r="S51" s="21"/>
      <c r="T51" s="21"/>
      <c r="U51" s="21"/>
    </row>
    <row r="52" spans="4:21" x14ac:dyDescent="0.2">
      <c r="D52" s="21"/>
      <c r="E52" s="21"/>
      <c r="F52" s="21"/>
      <c r="G52" s="21"/>
      <c r="H52" s="21"/>
      <c r="I52" s="21"/>
      <c r="J52" s="21"/>
      <c r="K52" s="21"/>
      <c r="L52" s="21"/>
      <c r="M52" s="21"/>
      <c r="N52" s="21"/>
      <c r="O52" s="21"/>
      <c r="P52" s="21"/>
      <c r="Q52" s="21"/>
      <c r="R52" s="21"/>
      <c r="S52" s="21"/>
      <c r="T52" s="21"/>
      <c r="U52" s="21"/>
    </row>
    <row r="53" spans="4:21" x14ac:dyDescent="0.2">
      <c r="D53" s="21"/>
      <c r="E53" s="21"/>
      <c r="F53" s="21"/>
      <c r="G53" s="21"/>
      <c r="H53" s="21"/>
      <c r="I53" s="21"/>
      <c r="J53" s="21"/>
      <c r="K53" s="21"/>
      <c r="L53" s="21"/>
      <c r="M53" s="21"/>
      <c r="N53" s="21"/>
      <c r="O53" s="21"/>
      <c r="P53" s="21"/>
      <c r="Q53" s="21"/>
      <c r="R53" s="21"/>
      <c r="S53" s="21"/>
      <c r="T53" s="21"/>
      <c r="U53" s="21"/>
    </row>
    <row r="54" spans="4:21" x14ac:dyDescent="0.2">
      <c r="D54" s="21"/>
      <c r="E54" s="21"/>
      <c r="F54" s="21"/>
      <c r="G54" s="21"/>
      <c r="H54" s="21"/>
      <c r="I54" s="21"/>
      <c r="J54" s="21"/>
      <c r="K54" s="21"/>
      <c r="L54" s="21"/>
      <c r="M54" s="21"/>
      <c r="N54" s="21"/>
      <c r="O54" s="21"/>
      <c r="P54" s="21"/>
      <c r="Q54" s="21"/>
      <c r="R54" s="21"/>
      <c r="S54" s="21"/>
      <c r="T54" s="21"/>
      <c r="U54" s="21"/>
    </row>
    <row r="55" spans="4:21" x14ac:dyDescent="0.2">
      <c r="D55" s="21"/>
      <c r="E55" s="21"/>
      <c r="F55" s="21"/>
      <c r="G55" s="21"/>
      <c r="H55" s="21"/>
      <c r="I55" s="21"/>
      <c r="J55" s="21"/>
      <c r="K55" s="21"/>
      <c r="L55" s="21"/>
      <c r="M55" s="21"/>
      <c r="N55" s="21"/>
      <c r="O55" s="21"/>
      <c r="P55" s="21"/>
      <c r="Q55" s="21"/>
      <c r="R55" s="21"/>
      <c r="S55" s="21"/>
      <c r="T55" s="21"/>
      <c r="U55" s="21"/>
    </row>
    <row r="56" spans="4:21" x14ac:dyDescent="0.2">
      <c r="D56" s="21"/>
      <c r="E56" s="21"/>
      <c r="F56" s="21"/>
      <c r="G56" s="21"/>
      <c r="H56" s="21"/>
      <c r="I56" s="21"/>
      <c r="J56" s="21"/>
      <c r="K56" s="21"/>
      <c r="L56" s="21"/>
      <c r="M56" s="21"/>
      <c r="N56" s="21"/>
      <c r="O56" s="21"/>
      <c r="P56" s="21"/>
      <c r="Q56" s="21"/>
      <c r="R56" s="21"/>
      <c r="S56" s="21"/>
      <c r="T56" s="21"/>
      <c r="U56" s="21"/>
    </row>
    <row r="57" spans="4:21" x14ac:dyDescent="0.2">
      <c r="D57" s="21"/>
      <c r="E57" s="21"/>
      <c r="F57" s="21"/>
      <c r="G57" s="21"/>
      <c r="H57" s="21"/>
      <c r="I57" s="21"/>
      <c r="J57" s="21"/>
      <c r="K57" s="21"/>
      <c r="L57" s="21"/>
      <c r="M57" s="21"/>
      <c r="N57" s="21"/>
      <c r="O57" s="21"/>
      <c r="P57" s="21"/>
      <c r="Q57" s="21"/>
      <c r="R57" s="21"/>
      <c r="S57" s="21"/>
      <c r="T57" s="21"/>
      <c r="U57" s="21"/>
    </row>
    <row r="58" spans="4:21" x14ac:dyDescent="0.2">
      <c r="D58" s="21"/>
      <c r="E58" s="21"/>
      <c r="F58" s="21"/>
      <c r="G58" s="21"/>
      <c r="H58" s="21"/>
      <c r="I58" s="21"/>
      <c r="J58" s="21"/>
      <c r="K58" s="21"/>
      <c r="L58" s="21"/>
      <c r="M58" s="21"/>
      <c r="N58" s="21"/>
      <c r="O58" s="21"/>
      <c r="P58" s="21"/>
      <c r="Q58" s="21"/>
      <c r="R58" s="21"/>
      <c r="S58" s="21"/>
      <c r="T58" s="21"/>
      <c r="U58" s="21"/>
    </row>
    <row r="59" spans="4:21" x14ac:dyDescent="0.2">
      <c r="D59" s="21"/>
      <c r="E59" s="21"/>
      <c r="F59" s="21"/>
      <c r="G59" s="21"/>
      <c r="H59" s="21"/>
      <c r="I59" s="21"/>
      <c r="J59" s="21"/>
      <c r="K59" s="21"/>
      <c r="L59" s="21"/>
      <c r="M59" s="21"/>
      <c r="N59" s="21"/>
      <c r="O59" s="21"/>
      <c r="P59" s="21"/>
      <c r="Q59" s="21"/>
      <c r="R59" s="21"/>
      <c r="S59" s="21"/>
      <c r="T59" s="21"/>
      <c r="U59" s="21"/>
    </row>
    <row r="60" spans="4:21" x14ac:dyDescent="0.2">
      <c r="D60" s="21"/>
      <c r="E60" s="21"/>
      <c r="F60" s="21"/>
      <c r="G60" s="21"/>
      <c r="H60" s="21"/>
      <c r="I60" s="21"/>
      <c r="J60" s="21"/>
      <c r="K60" s="21"/>
      <c r="L60" s="21"/>
      <c r="M60" s="21"/>
      <c r="N60" s="21"/>
      <c r="O60" s="21"/>
      <c r="P60" s="21"/>
      <c r="Q60" s="21"/>
      <c r="R60" s="21"/>
      <c r="S60" s="21"/>
      <c r="T60" s="21"/>
      <c r="U60" s="21"/>
    </row>
    <row r="61" spans="4:21" x14ac:dyDescent="0.2">
      <c r="D61" s="21"/>
      <c r="E61" s="21"/>
      <c r="F61" s="21"/>
      <c r="G61" s="21"/>
      <c r="H61" s="21"/>
      <c r="I61" s="21"/>
      <c r="J61" s="21"/>
      <c r="K61" s="21"/>
      <c r="L61" s="21"/>
      <c r="M61" s="21"/>
      <c r="N61" s="21"/>
      <c r="O61" s="21"/>
      <c r="P61" s="21"/>
      <c r="Q61" s="21"/>
      <c r="R61" s="21"/>
      <c r="S61" s="21"/>
      <c r="T61" s="21"/>
      <c r="U61" s="21"/>
    </row>
    <row r="62" spans="4:21" x14ac:dyDescent="0.2">
      <c r="D62" s="21"/>
      <c r="E62" s="21"/>
      <c r="F62" s="21"/>
      <c r="G62" s="21"/>
      <c r="H62" s="21"/>
      <c r="I62" s="21"/>
      <c r="J62" s="21"/>
      <c r="K62" s="21"/>
      <c r="L62" s="21"/>
      <c r="M62" s="21"/>
      <c r="N62" s="21"/>
      <c r="O62" s="21"/>
      <c r="P62" s="21"/>
      <c r="Q62" s="21"/>
      <c r="R62" s="21"/>
      <c r="S62" s="21"/>
      <c r="T62" s="21"/>
      <c r="U62" s="21"/>
    </row>
    <row r="63" spans="4:21" x14ac:dyDescent="0.2">
      <c r="D63" s="21"/>
      <c r="E63" s="21"/>
      <c r="F63" s="21"/>
      <c r="G63" s="21"/>
      <c r="H63" s="21"/>
      <c r="I63" s="21"/>
      <c r="J63" s="21"/>
      <c r="K63" s="21"/>
      <c r="L63" s="21"/>
      <c r="M63" s="21"/>
      <c r="N63" s="21"/>
      <c r="O63" s="21"/>
      <c r="P63" s="21"/>
      <c r="Q63" s="21"/>
      <c r="R63" s="21"/>
      <c r="S63" s="21"/>
      <c r="T63" s="21"/>
      <c r="U63" s="21"/>
    </row>
    <row r="64" spans="4:21" x14ac:dyDescent="0.2">
      <c r="D64" s="21"/>
      <c r="E64" s="21"/>
      <c r="F64" s="21"/>
      <c r="G64" s="21"/>
      <c r="H64" s="21"/>
      <c r="I64" s="21"/>
      <c r="J64" s="21"/>
      <c r="K64" s="21"/>
      <c r="L64" s="21"/>
      <c r="M64" s="21"/>
      <c r="N64" s="21"/>
      <c r="O64" s="21"/>
      <c r="P64" s="21"/>
      <c r="Q64" s="21"/>
      <c r="R64" s="21"/>
      <c r="S64" s="21"/>
      <c r="T64" s="21"/>
      <c r="U64" s="21"/>
    </row>
    <row r="65" spans="4:21" x14ac:dyDescent="0.2">
      <c r="D65" s="21"/>
      <c r="E65" s="21"/>
      <c r="F65" s="21"/>
      <c r="G65" s="21"/>
      <c r="H65" s="21"/>
      <c r="I65" s="21"/>
      <c r="J65" s="21"/>
      <c r="K65" s="21"/>
      <c r="L65" s="21"/>
      <c r="M65" s="21"/>
      <c r="N65" s="21"/>
      <c r="O65" s="21"/>
      <c r="P65" s="21"/>
      <c r="Q65" s="21"/>
      <c r="R65" s="21"/>
      <c r="S65" s="21"/>
      <c r="T65" s="21"/>
      <c r="U65" s="21"/>
    </row>
    <row r="66" spans="4:21" x14ac:dyDescent="0.2">
      <c r="D66" s="21"/>
      <c r="E66" s="21"/>
      <c r="F66" s="21"/>
      <c r="G66" s="21"/>
      <c r="H66" s="21"/>
      <c r="I66" s="21"/>
      <c r="J66" s="21"/>
      <c r="K66" s="21"/>
      <c r="L66" s="21"/>
      <c r="M66" s="21"/>
      <c r="N66" s="21"/>
      <c r="O66" s="21"/>
      <c r="P66" s="21"/>
      <c r="Q66" s="21"/>
      <c r="R66" s="21"/>
      <c r="S66" s="21"/>
      <c r="T66" s="21"/>
      <c r="U66" s="21"/>
    </row>
    <row r="67" spans="4:21" x14ac:dyDescent="0.2">
      <c r="D67" s="21"/>
      <c r="E67" s="21"/>
      <c r="F67" s="21"/>
      <c r="G67" s="21"/>
      <c r="H67" s="21"/>
      <c r="I67" s="21"/>
      <c r="J67" s="21"/>
      <c r="K67" s="21"/>
      <c r="L67" s="21"/>
      <c r="M67" s="21"/>
      <c r="N67" s="21"/>
      <c r="O67" s="21"/>
      <c r="P67" s="21"/>
      <c r="Q67" s="21"/>
      <c r="R67" s="21"/>
      <c r="S67" s="21"/>
      <c r="T67" s="21"/>
      <c r="U67" s="21"/>
    </row>
    <row r="68" spans="4:21" x14ac:dyDescent="0.2">
      <c r="D68" s="21"/>
      <c r="E68" s="21"/>
      <c r="F68" s="21"/>
      <c r="G68" s="21"/>
      <c r="H68" s="21"/>
      <c r="I68" s="21"/>
      <c r="J68" s="21"/>
      <c r="K68" s="21"/>
      <c r="L68" s="21"/>
      <c r="M68" s="21"/>
      <c r="N68" s="21"/>
      <c r="O68" s="21"/>
      <c r="P68" s="21"/>
      <c r="Q68" s="21"/>
      <c r="R68" s="21"/>
      <c r="S68" s="21"/>
      <c r="T68" s="21"/>
      <c r="U68" s="21"/>
    </row>
    <row r="69" spans="4:21" x14ac:dyDescent="0.2">
      <c r="D69" s="21"/>
      <c r="E69" s="21"/>
      <c r="F69" s="21"/>
      <c r="G69" s="21"/>
      <c r="H69" s="21"/>
      <c r="I69" s="21"/>
      <c r="J69" s="21"/>
      <c r="K69" s="21"/>
      <c r="L69" s="21"/>
      <c r="M69" s="21"/>
      <c r="N69" s="21"/>
      <c r="O69" s="21"/>
      <c r="P69" s="21"/>
      <c r="Q69" s="21"/>
      <c r="R69" s="21"/>
      <c r="S69" s="21"/>
      <c r="T69" s="21"/>
      <c r="U69" s="21"/>
    </row>
    <row r="70" spans="4:21" x14ac:dyDescent="0.2">
      <c r="D70" s="21"/>
      <c r="E70" s="21"/>
      <c r="F70" s="21"/>
      <c r="G70" s="21"/>
      <c r="H70" s="21"/>
      <c r="I70" s="21"/>
      <c r="J70" s="21"/>
      <c r="K70" s="21"/>
      <c r="L70" s="21"/>
      <c r="M70" s="21"/>
      <c r="N70" s="21"/>
      <c r="O70" s="21"/>
      <c r="P70" s="21"/>
      <c r="Q70" s="21"/>
      <c r="R70" s="21"/>
      <c r="S70" s="21"/>
      <c r="T70" s="21"/>
      <c r="U70" s="21"/>
    </row>
    <row r="71" spans="4:21" x14ac:dyDescent="0.2">
      <c r="D71" s="21"/>
      <c r="E71" s="21"/>
      <c r="F71" s="21"/>
      <c r="G71" s="21"/>
      <c r="H71" s="21"/>
      <c r="I71" s="21"/>
      <c r="J71" s="21"/>
      <c r="K71" s="21"/>
      <c r="L71" s="21"/>
      <c r="M71" s="21"/>
      <c r="N71" s="21"/>
      <c r="O71" s="21"/>
      <c r="P71" s="21"/>
      <c r="Q71" s="21"/>
      <c r="R71" s="21"/>
      <c r="S71" s="21"/>
      <c r="T71" s="21"/>
      <c r="U71" s="21"/>
    </row>
    <row r="72" spans="4:21" x14ac:dyDescent="0.2">
      <c r="D72" s="21"/>
      <c r="E72" s="21"/>
      <c r="F72" s="21"/>
      <c r="G72" s="21"/>
      <c r="H72" s="21"/>
      <c r="I72" s="21"/>
      <c r="J72" s="21"/>
      <c r="K72" s="21"/>
      <c r="L72" s="21"/>
      <c r="M72" s="21"/>
      <c r="N72" s="21"/>
      <c r="O72" s="21"/>
      <c r="P72" s="21"/>
      <c r="Q72" s="21"/>
      <c r="R72" s="21"/>
      <c r="S72" s="21"/>
      <c r="T72" s="21"/>
      <c r="U72" s="21"/>
    </row>
    <row r="73" spans="4:21" x14ac:dyDescent="0.2">
      <c r="D73" s="21"/>
      <c r="E73" s="21"/>
      <c r="F73" s="21"/>
      <c r="G73" s="21"/>
      <c r="H73" s="21"/>
      <c r="I73" s="21"/>
      <c r="J73" s="21"/>
      <c r="K73" s="21"/>
      <c r="L73" s="21"/>
      <c r="M73" s="21"/>
      <c r="N73" s="21"/>
      <c r="O73" s="21"/>
      <c r="P73" s="21"/>
      <c r="Q73" s="21"/>
      <c r="R73" s="21"/>
      <c r="S73" s="21"/>
      <c r="T73" s="21"/>
      <c r="U73" s="21"/>
    </row>
    <row r="74" spans="4:21" x14ac:dyDescent="0.2">
      <c r="D74" s="21"/>
      <c r="E74" s="21"/>
      <c r="F74" s="21"/>
      <c r="G74" s="21"/>
      <c r="H74" s="21"/>
      <c r="I74" s="21"/>
      <c r="J74" s="21"/>
      <c r="K74" s="21"/>
      <c r="L74" s="21"/>
      <c r="M74" s="21"/>
      <c r="N74" s="21"/>
      <c r="O74" s="21"/>
      <c r="P74" s="21"/>
      <c r="Q74" s="21"/>
      <c r="R74" s="21"/>
      <c r="S74" s="21"/>
      <c r="T74" s="21"/>
      <c r="U74" s="21"/>
    </row>
    <row r="75" spans="4:21" x14ac:dyDescent="0.2">
      <c r="D75" s="21"/>
      <c r="E75" s="21"/>
      <c r="F75" s="21"/>
      <c r="G75" s="21"/>
      <c r="H75" s="21"/>
      <c r="I75" s="21"/>
      <c r="J75" s="21"/>
      <c r="K75" s="21"/>
      <c r="L75" s="21"/>
      <c r="M75" s="21"/>
      <c r="N75" s="21"/>
      <c r="O75" s="21"/>
      <c r="P75" s="21"/>
      <c r="Q75" s="21"/>
      <c r="R75" s="21"/>
      <c r="S75" s="21"/>
      <c r="T75" s="21"/>
      <c r="U75" s="21"/>
    </row>
    <row r="76" spans="4:21" x14ac:dyDescent="0.2">
      <c r="D76" s="21"/>
      <c r="E76" s="21"/>
      <c r="F76" s="21"/>
      <c r="G76" s="21"/>
      <c r="H76" s="21"/>
      <c r="I76" s="21"/>
      <c r="J76" s="21"/>
      <c r="K76" s="21"/>
      <c r="L76" s="21"/>
      <c r="M76" s="21"/>
      <c r="N76" s="21"/>
      <c r="O76" s="21"/>
      <c r="P76" s="21"/>
      <c r="Q76" s="21"/>
      <c r="R76" s="21"/>
      <c r="S76" s="21"/>
      <c r="T76" s="21"/>
      <c r="U76" s="21"/>
    </row>
    <row r="77" spans="4:21" x14ac:dyDescent="0.2">
      <c r="D77" s="21"/>
      <c r="E77" s="21"/>
      <c r="F77" s="21"/>
      <c r="G77" s="21"/>
      <c r="H77" s="21"/>
      <c r="I77" s="21"/>
      <c r="J77" s="21"/>
      <c r="K77" s="21"/>
      <c r="L77" s="21"/>
      <c r="M77" s="21"/>
      <c r="N77" s="21"/>
      <c r="O77" s="21"/>
      <c r="P77" s="21"/>
      <c r="Q77" s="21"/>
      <c r="R77" s="21"/>
      <c r="S77" s="21"/>
      <c r="T77" s="21"/>
      <c r="U77" s="21"/>
    </row>
    <row r="78" spans="4:21" x14ac:dyDescent="0.2">
      <c r="D78" s="21"/>
      <c r="E78" s="21"/>
      <c r="F78" s="21"/>
      <c r="G78" s="21"/>
      <c r="H78" s="21"/>
      <c r="I78" s="21"/>
      <c r="J78" s="21"/>
      <c r="K78" s="21"/>
      <c r="L78" s="21"/>
      <c r="M78" s="21"/>
      <c r="N78" s="21"/>
      <c r="O78" s="21"/>
      <c r="P78" s="21"/>
      <c r="Q78" s="21"/>
      <c r="R78" s="21"/>
      <c r="S78" s="21"/>
      <c r="T78" s="21"/>
      <c r="U78" s="21"/>
    </row>
    <row r="79" spans="4:21" x14ac:dyDescent="0.2">
      <c r="D79" s="21"/>
      <c r="E79" s="21"/>
      <c r="F79" s="21"/>
      <c r="G79" s="21"/>
      <c r="H79" s="21"/>
      <c r="I79" s="21"/>
      <c r="J79" s="21"/>
      <c r="K79" s="21"/>
      <c r="L79" s="21"/>
      <c r="M79" s="21"/>
      <c r="N79" s="21"/>
      <c r="O79" s="21"/>
      <c r="P79" s="21"/>
      <c r="Q79" s="21"/>
      <c r="R79" s="21"/>
      <c r="S79" s="21"/>
      <c r="T79" s="21"/>
      <c r="U79" s="21"/>
    </row>
    <row r="80" spans="4:21" x14ac:dyDescent="0.2">
      <c r="D80" s="21"/>
      <c r="E80" s="21"/>
      <c r="F80" s="21"/>
      <c r="G80" s="21"/>
      <c r="H80" s="21"/>
      <c r="I80" s="21"/>
      <c r="J80" s="21"/>
      <c r="K80" s="21"/>
      <c r="L80" s="21"/>
      <c r="M80" s="21"/>
      <c r="N80" s="21"/>
      <c r="O80" s="21"/>
      <c r="P80" s="21"/>
      <c r="Q80" s="21"/>
      <c r="R80" s="21"/>
      <c r="S80" s="21"/>
      <c r="T80" s="21"/>
      <c r="U80" s="21"/>
    </row>
    <row r="81" spans="4:21" x14ac:dyDescent="0.2">
      <c r="D81" s="21"/>
      <c r="E81" s="21"/>
      <c r="F81" s="21"/>
      <c r="G81" s="21"/>
      <c r="H81" s="21"/>
      <c r="I81" s="21"/>
      <c r="J81" s="21"/>
      <c r="K81" s="21"/>
      <c r="L81" s="21"/>
      <c r="M81" s="21"/>
      <c r="N81" s="21"/>
      <c r="O81" s="21"/>
      <c r="P81" s="21"/>
      <c r="Q81" s="21"/>
      <c r="R81" s="21"/>
      <c r="S81" s="21"/>
      <c r="T81" s="21"/>
      <c r="U81" s="21"/>
    </row>
    <row r="82" spans="4:21" x14ac:dyDescent="0.2">
      <c r="D82" s="21"/>
      <c r="E82" s="21"/>
      <c r="F82" s="21"/>
      <c r="G82" s="21"/>
      <c r="H82" s="21"/>
      <c r="I82" s="21"/>
      <c r="J82" s="21"/>
      <c r="K82" s="21"/>
      <c r="L82" s="21"/>
      <c r="M82" s="21"/>
      <c r="N82" s="21"/>
      <c r="O82" s="21"/>
      <c r="P82" s="21"/>
      <c r="Q82" s="21"/>
      <c r="R82" s="21"/>
      <c r="S82" s="21"/>
      <c r="T82" s="21"/>
      <c r="U82" s="21"/>
    </row>
    <row r="83" spans="4:21" x14ac:dyDescent="0.2">
      <c r="D83" s="21"/>
      <c r="E83" s="21"/>
      <c r="F83" s="21"/>
      <c r="G83" s="21"/>
      <c r="H83" s="21"/>
      <c r="I83" s="21"/>
      <c r="J83" s="21"/>
      <c r="K83" s="21"/>
      <c r="L83" s="21"/>
      <c r="M83" s="21"/>
      <c r="N83" s="21"/>
      <c r="O83" s="21"/>
      <c r="P83" s="21"/>
      <c r="Q83" s="21"/>
      <c r="R83" s="21"/>
      <c r="S83" s="21"/>
      <c r="T83" s="21"/>
      <c r="U83" s="21"/>
    </row>
    <row r="84" spans="4:21" x14ac:dyDescent="0.2">
      <c r="D84" s="21"/>
      <c r="E84" s="21"/>
      <c r="F84" s="21"/>
      <c r="G84" s="21"/>
      <c r="H84" s="21"/>
      <c r="I84" s="21"/>
      <c r="J84" s="21"/>
      <c r="K84" s="21"/>
      <c r="L84" s="21"/>
      <c r="M84" s="21"/>
      <c r="N84" s="21"/>
      <c r="O84" s="21"/>
      <c r="P84" s="21"/>
      <c r="Q84" s="21"/>
      <c r="R84" s="21"/>
      <c r="S84" s="21"/>
      <c r="T84" s="21"/>
      <c r="U84" s="21"/>
    </row>
    <row r="85" spans="4:21" x14ac:dyDescent="0.2">
      <c r="D85" s="21"/>
      <c r="E85" s="21"/>
      <c r="F85" s="21"/>
      <c r="G85" s="21"/>
      <c r="H85" s="21"/>
      <c r="I85" s="21"/>
      <c r="J85" s="21"/>
      <c r="K85" s="21"/>
      <c r="L85" s="21"/>
      <c r="M85" s="21"/>
      <c r="N85" s="21"/>
      <c r="O85" s="21"/>
      <c r="P85" s="21"/>
      <c r="Q85" s="21"/>
      <c r="R85" s="21"/>
      <c r="S85" s="21"/>
      <c r="T85" s="21"/>
      <c r="U85" s="21"/>
    </row>
    <row r="86" spans="4:21" x14ac:dyDescent="0.2">
      <c r="D86" s="21"/>
      <c r="E86" s="21"/>
      <c r="F86" s="21"/>
      <c r="G86" s="21"/>
      <c r="H86" s="21"/>
      <c r="I86" s="21"/>
      <c r="J86" s="21"/>
      <c r="K86" s="21"/>
      <c r="L86" s="21"/>
      <c r="M86" s="21"/>
      <c r="N86" s="21"/>
      <c r="O86" s="21"/>
      <c r="P86" s="21"/>
      <c r="Q86" s="21"/>
      <c r="R86" s="21"/>
      <c r="S86" s="21"/>
      <c r="T86" s="21"/>
      <c r="U86" s="21"/>
    </row>
    <row r="87" spans="4:21" x14ac:dyDescent="0.2">
      <c r="D87" s="21"/>
      <c r="E87" s="21"/>
      <c r="F87" s="21"/>
      <c r="G87" s="21"/>
      <c r="H87" s="21"/>
      <c r="I87" s="21"/>
      <c r="J87" s="21"/>
      <c r="K87" s="21"/>
      <c r="L87" s="21"/>
      <c r="M87" s="21"/>
      <c r="N87" s="21"/>
      <c r="O87" s="21"/>
      <c r="P87" s="21"/>
      <c r="Q87" s="21"/>
      <c r="R87" s="21"/>
      <c r="S87" s="21"/>
      <c r="T87" s="21"/>
      <c r="U87" s="21"/>
    </row>
    <row r="88" spans="4:21" x14ac:dyDescent="0.2">
      <c r="D88" s="21"/>
      <c r="E88" s="21"/>
      <c r="F88" s="21"/>
      <c r="G88" s="21"/>
      <c r="H88" s="21"/>
      <c r="I88" s="21"/>
      <c r="J88" s="21"/>
      <c r="K88" s="21"/>
      <c r="L88" s="21"/>
      <c r="M88" s="21"/>
      <c r="N88" s="21"/>
      <c r="O88" s="21"/>
      <c r="P88" s="21"/>
      <c r="Q88" s="21"/>
      <c r="R88" s="21"/>
      <c r="S88" s="21"/>
      <c r="T88" s="21"/>
      <c r="U88" s="21"/>
    </row>
    <row r="89" spans="4:21" x14ac:dyDescent="0.2">
      <c r="D89" s="21"/>
      <c r="E89" s="21"/>
      <c r="F89" s="21"/>
      <c r="G89" s="21"/>
      <c r="H89" s="21"/>
      <c r="I89" s="21"/>
      <c r="J89" s="21"/>
      <c r="K89" s="21"/>
      <c r="L89" s="21"/>
      <c r="M89" s="21"/>
      <c r="N89" s="21"/>
      <c r="O89" s="21"/>
      <c r="P89" s="21"/>
      <c r="Q89" s="21"/>
      <c r="R89" s="21"/>
      <c r="S89" s="21"/>
      <c r="T89" s="21"/>
      <c r="U89" s="21"/>
    </row>
    <row r="90" spans="4:21" x14ac:dyDescent="0.2">
      <c r="D90" s="21"/>
      <c r="E90" s="21"/>
      <c r="F90" s="21"/>
      <c r="G90" s="21"/>
      <c r="H90" s="21"/>
      <c r="I90" s="21"/>
      <c r="J90" s="21"/>
      <c r="K90" s="21"/>
      <c r="L90" s="21"/>
      <c r="M90" s="21"/>
      <c r="N90" s="21"/>
      <c r="O90" s="21"/>
      <c r="P90" s="21"/>
      <c r="Q90" s="21"/>
      <c r="R90" s="21"/>
      <c r="S90" s="21"/>
      <c r="T90" s="21"/>
      <c r="U90" s="21"/>
    </row>
    <row r="91" spans="4:21" x14ac:dyDescent="0.2">
      <c r="D91" s="21"/>
      <c r="E91" s="21"/>
      <c r="F91" s="21"/>
      <c r="G91" s="21"/>
      <c r="H91" s="21"/>
      <c r="I91" s="21"/>
      <c r="J91" s="21"/>
      <c r="K91" s="21"/>
      <c r="L91" s="21"/>
      <c r="M91" s="21"/>
      <c r="N91" s="21"/>
      <c r="O91" s="21"/>
      <c r="P91" s="21"/>
      <c r="Q91" s="21"/>
      <c r="R91" s="21"/>
      <c r="S91" s="21"/>
      <c r="T91" s="21"/>
      <c r="U91" s="21"/>
    </row>
    <row r="92" spans="4:21" x14ac:dyDescent="0.2">
      <c r="D92" s="21"/>
      <c r="E92" s="21"/>
      <c r="F92" s="21"/>
      <c r="G92" s="21"/>
      <c r="H92" s="21"/>
      <c r="I92" s="21"/>
      <c r="J92" s="21"/>
      <c r="K92" s="21"/>
      <c r="L92" s="21"/>
      <c r="M92" s="21"/>
      <c r="N92" s="21"/>
      <c r="O92" s="21"/>
      <c r="P92" s="21"/>
      <c r="Q92" s="21"/>
      <c r="R92" s="21"/>
      <c r="S92" s="21"/>
      <c r="T92" s="21"/>
      <c r="U92" s="21"/>
    </row>
    <row r="93" spans="4:21" x14ac:dyDescent="0.2">
      <c r="D93" s="21"/>
      <c r="E93" s="21"/>
      <c r="F93" s="21"/>
      <c r="G93" s="21"/>
      <c r="H93" s="21"/>
      <c r="I93" s="21"/>
      <c r="J93" s="21"/>
      <c r="K93" s="21"/>
      <c r="L93" s="21"/>
      <c r="M93" s="21"/>
      <c r="N93" s="21"/>
      <c r="O93" s="21"/>
      <c r="P93" s="21"/>
      <c r="Q93" s="21"/>
      <c r="R93" s="21"/>
      <c r="S93" s="21"/>
      <c r="T93" s="21"/>
      <c r="U93" s="21"/>
    </row>
    <row r="94" spans="4:21" x14ac:dyDescent="0.2">
      <c r="D94" s="21"/>
      <c r="E94" s="21"/>
      <c r="F94" s="21"/>
      <c r="G94" s="21"/>
      <c r="H94" s="21"/>
      <c r="I94" s="21"/>
      <c r="J94" s="21"/>
      <c r="K94" s="21"/>
      <c r="L94" s="21"/>
      <c r="M94" s="21"/>
      <c r="N94" s="21"/>
      <c r="O94" s="21"/>
      <c r="P94" s="21"/>
      <c r="Q94" s="21"/>
      <c r="R94" s="21"/>
      <c r="S94" s="21"/>
      <c r="T94" s="21"/>
      <c r="U94" s="21"/>
    </row>
    <row r="95" spans="4:21" x14ac:dyDescent="0.2">
      <c r="D95" s="21"/>
      <c r="E95" s="21"/>
      <c r="F95" s="21"/>
      <c r="G95" s="21"/>
      <c r="H95" s="21"/>
      <c r="I95" s="21"/>
      <c r="J95" s="21"/>
      <c r="K95" s="21"/>
      <c r="L95" s="21"/>
      <c r="M95" s="21"/>
      <c r="N95" s="21"/>
      <c r="O95" s="21"/>
      <c r="P95" s="21"/>
      <c r="Q95" s="21"/>
      <c r="R95" s="21"/>
      <c r="S95" s="21"/>
      <c r="T95" s="21"/>
      <c r="U95" s="21"/>
    </row>
    <row r="96" spans="4:21" x14ac:dyDescent="0.2">
      <c r="D96" s="21"/>
      <c r="E96" s="21"/>
      <c r="F96" s="21"/>
      <c r="G96" s="21"/>
      <c r="H96" s="21"/>
      <c r="I96" s="21"/>
      <c r="J96" s="21"/>
      <c r="K96" s="21"/>
      <c r="L96" s="21"/>
      <c r="M96" s="21"/>
      <c r="N96" s="21"/>
      <c r="O96" s="21"/>
      <c r="P96" s="21"/>
      <c r="Q96" s="21"/>
      <c r="R96" s="21"/>
      <c r="S96" s="21"/>
      <c r="T96" s="21"/>
      <c r="U96" s="21"/>
    </row>
    <row r="97" spans="4:21" x14ac:dyDescent="0.2">
      <c r="D97" s="21"/>
      <c r="E97" s="21"/>
      <c r="F97" s="21"/>
      <c r="G97" s="21"/>
      <c r="H97" s="21"/>
      <c r="I97" s="21"/>
      <c r="J97" s="21"/>
      <c r="K97" s="21"/>
      <c r="L97" s="21"/>
      <c r="M97" s="21"/>
      <c r="N97" s="21"/>
      <c r="O97" s="21"/>
      <c r="P97" s="21"/>
      <c r="Q97" s="21"/>
      <c r="R97" s="21"/>
      <c r="S97" s="21"/>
      <c r="T97" s="21"/>
      <c r="U97" s="21"/>
    </row>
    <row r="98" spans="4:21" x14ac:dyDescent="0.2">
      <c r="D98" s="21"/>
      <c r="E98" s="21"/>
      <c r="F98" s="21"/>
      <c r="G98" s="21"/>
      <c r="H98" s="21"/>
      <c r="I98" s="21"/>
      <c r="J98" s="21"/>
      <c r="K98" s="21"/>
      <c r="L98" s="21"/>
      <c r="M98" s="21"/>
      <c r="N98" s="21"/>
      <c r="O98" s="21"/>
      <c r="P98" s="21"/>
      <c r="Q98" s="21"/>
      <c r="R98" s="21"/>
      <c r="S98" s="21"/>
      <c r="T98" s="21"/>
    </row>
    <row r="99" spans="4:21" x14ac:dyDescent="0.2">
      <c r="D99" s="21"/>
      <c r="E99" s="21"/>
      <c r="F99" s="21"/>
      <c r="G99" s="21"/>
      <c r="H99" s="21"/>
      <c r="I99" s="21"/>
      <c r="J99" s="21"/>
      <c r="K99" s="21"/>
      <c r="L99" s="21"/>
      <c r="M99" s="21"/>
      <c r="N99" s="21"/>
      <c r="O99" s="21"/>
      <c r="P99" s="21"/>
      <c r="Q99" s="21"/>
      <c r="R99" s="21"/>
      <c r="S99" s="21"/>
      <c r="T99" s="21"/>
    </row>
    <row r="100" spans="4:21" x14ac:dyDescent="0.2">
      <c r="D100" s="21"/>
      <c r="E100" s="21"/>
      <c r="F100" s="21"/>
      <c r="G100" s="21"/>
      <c r="H100" s="21"/>
      <c r="I100" s="21"/>
      <c r="J100" s="21"/>
      <c r="K100" s="21"/>
      <c r="L100" s="21"/>
      <c r="M100" s="21"/>
      <c r="N100" s="21"/>
      <c r="O100" s="21"/>
      <c r="P100" s="21"/>
      <c r="Q100" s="21"/>
      <c r="R100" s="21"/>
      <c r="S100" s="21"/>
      <c r="T100" s="21"/>
    </row>
    <row r="101" spans="4:21" x14ac:dyDescent="0.2">
      <c r="D101" s="21"/>
      <c r="E101" s="21"/>
      <c r="F101" s="21"/>
      <c r="G101" s="21"/>
      <c r="H101" s="21"/>
      <c r="I101" s="21"/>
      <c r="J101" s="21"/>
      <c r="K101" s="21"/>
      <c r="L101" s="21"/>
      <c r="M101" s="21"/>
      <c r="N101" s="21"/>
      <c r="O101" s="21"/>
      <c r="P101" s="21"/>
      <c r="Q101" s="21"/>
      <c r="R101" s="21"/>
      <c r="S101" s="21"/>
      <c r="T101" s="21"/>
    </row>
    <row r="102" spans="4:21" x14ac:dyDescent="0.2">
      <c r="D102" s="21"/>
      <c r="E102" s="21"/>
      <c r="F102" s="21"/>
      <c r="G102" s="21"/>
      <c r="H102" s="21"/>
      <c r="I102" s="21"/>
      <c r="J102" s="21"/>
      <c r="K102" s="21"/>
      <c r="L102" s="21"/>
      <c r="M102" s="21"/>
      <c r="N102" s="21"/>
      <c r="O102" s="21"/>
      <c r="P102" s="21"/>
      <c r="Q102" s="21"/>
      <c r="R102" s="21"/>
      <c r="S102" s="21"/>
      <c r="T102" s="21"/>
    </row>
    <row r="103" spans="4:21" x14ac:dyDescent="0.2">
      <c r="D103" s="21"/>
      <c r="E103" s="21"/>
      <c r="F103" s="21"/>
      <c r="G103" s="21"/>
      <c r="H103" s="21"/>
      <c r="I103" s="21"/>
      <c r="J103" s="21"/>
      <c r="K103" s="21"/>
      <c r="L103" s="21"/>
      <c r="M103" s="21"/>
      <c r="N103" s="21"/>
      <c r="O103" s="21"/>
      <c r="P103" s="21"/>
      <c r="Q103" s="21"/>
      <c r="R103" s="21"/>
      <c r="S103" s="21"/>
      <c r="T103" s="21"/>
    </row>
    <row r="104" spans="4:21" x14ac:dyDescent="0.2">
      <c r="D104" s="21"/>
      <c r="E104" s="21"/>
      <c r="F104" s="21"/>
      <c r="G104" s="21"/>
      <c r="H104" s="21"/>
      <c r="I104" s="21"/>
      <c r="J104" s="21"/>
      <c r="K104" s="21"/>
      <c r="L104" s="21"/>
      <c r="M104" s="21"/>
      <c r="N104" s="21"/>
      <c r="O104" s="21"/>
      <c r="P104" s="21"/>
      <c r="Q104" s="21"/>
      <c r="R104" s="21"/>
      <c r="S104" s="21"/>
      <c r="T104" s="21"/>
    </row>
    <row r="105" spans="4:21" x14ac:dyDescent="0.2">
      <c r="D105" s="21"/>
      <c r="E105" s="21"/>
      <c r="F105" s="21"/>
      <c r="G105" s="21"/>
      <c r="H105" s="21"/>
      <c r="I105" s="21"/>
      <c r="J105" s="21"/>
      <c r="K105" s="21"/>
      <c r="L105" s="21"/>
      <c r="M105" s="21"/>
      <c r="N105" s="21"/>
      <c r="O105" s="21"/>
      <c r="P105" s="21"/>
      <c r="Q105" s="21"/>
      <c r="R105" s="21"/>
      <c r="S105" s="21"/>
      <c r="T105" s="21"/>
    </row>
    <row r="106" spans="4:21" x14ac:dyDescent="0.2">
      <c r="D106" s="21"/>
      <c r="E106" s="21"/>
      <c r="F106" s="21"/>
      <c r="G106" s="21"/>
      <c r="H106" s="21"/>
      <c r="I106" s="21"/>
      <c r="J106" s="21"/>
      <c r="K106" s="21"/>
      <c r="L106" s="21"/>
      <c r="M106" s="21"/>
      <c r="N106" s="21"/>
      <c r="O106" s="21"/>
      <c r="P106" s="21"/>
      <c r="Q106" s="21"/>
      <c r="R106" s="21"/>
      <c r="S106" s="21"/>
      <c r="T106" s="21"/>
    </row>
    <row r="107" spans="4:21" x14ac:dyDescent="0.2">
      <c r="D107" s="21"/>
      <c r="E107" s="21"/>
      <c r="F107" s="21"/>
      <c r="G107" s="21"/>
      <c r="H107" s="21"/>
      <c r="I107" s="21"/>
      <c r="J107" s="21"/>
      <c r="K107" s="21"/>
      <c r="L107" s="21"/>
      <c r="M107" s="21"/>
      <c r="N107" s="21"/>
      <c r="O107" s="21"/>
      <c r="P107" s="21"/>
      <c r="Q107" s="21"/>
      <c r="R107" s="21"/>
      <c r="S107" s="21"/>
      <c r="T107" s="21"/>
    </row>
    <row r="108" spans="4:21" x14ac:dyDescent="0.2">
      <c r="D108" s="21"/>
      <c r="E108" s="21"/>
      <c r="F108" s="21"/>
      <c r="G108" s="21"/>
      <c r="H108" s="21"/>
      <c r="I108" s="21"/>
      <c r="J108" s="21"/>
      <c r="K108" s="21"/>
      <c r="L108" s="21"/>
      <c r="M108" s="21"/>
      <c r="N108" s="21"/>
      <c r="O108" s="21"/>
      <c r="P108" s="21"/>
      <c r="Q108" s="21"/>
      <c r="R108" s="21"/>
      <c r="S108" s="21"/>
      <c r="T108" s="21"/>
    </row>
    <row r="109" spans="4:21" x14ac:dyDescent="0.2">
      <c r="D109" s="21"/>
      <c r="E109" s="21"/>
      <c r="F109" s="21"/>
      <c r="G109" s="21"/>
      <c r="H109" s="21"/>
      <c r="I109" s="21"/>
      <c r="J109" s="21"/>
      <c r="K109" s="21"/>
      <c r="L109" s="21"/>
      <c r="M109" s="21"/>
      <c r="N109" s="21"/>
      <c r="O109" s="21"/>
      <c r="P109" s="21"/>
      <c r="Q109" s="21"/>
      <c r="R109" s="21"/>
      <c r="S109" s="21"/>
      <c r="T109" s="21"/>
    </row>
    <row r="110" spans="4:21" x14ac:dyDescent="0.2">
      <c r="D110" s="21"/>
      <c r="E110" s="21"/>
      <c r="F110" s="21"/>
      <c r="G110" s="21"/>
      <c r="H110" s="21"/>
      <c r="I110" s="21"/>
      <c r="J110" s="21"/>
      <c r="K110" s="21"/>
      <c r="L110" s="21"/>
      <c r="M110" s="21"/>
      <c r="N110" s="21"/>
      <c r="O110" s="21"/>
      <c r="P110" s="21"/>
      <c r="Q110" s="21"/>
      <c r="R110" s="21"/>
      <c r="S110" s="21"/>
      <c r="T110" s="21"/>
    </row>
    <row r="111" spans="4:21" x14ac:dyDescent="0.2">
      <c r="D111" s="21"/>
      <c r="E111" s="21"/>
      <c r="F111" s="21"/>
      <c r="G111" s="21"/>
      <c r="H111" s="21"/>
      <c r="I111" s="21"/>
      <c r="J111" s="21"/>
      <c r="K111" s="21"/>
      <c r="L111" s="21"/>
      <c r="M111" s="21"/>
      <c r="N111" s="21"/>
      <c r="O111" s="21"/>
      <c r="P111" s="21"/>
      <c r="Q111" s="21"/>
      <c r="R111" s="21"/>
      <c r="S111" s="21"/>
      <c r="T111" s="21"/>
    </row>
    <row r="112" spans="4:21" x14ac:dyDescent="0.2">
      <c r="D112" s="21"/>
      <c r="E112" s="21"/>
      <c r="F112" s="21"/>
      <c r="G112" s="21"/>
      <c r="H112" s="21"/>
      <c r="I112" s="21"/>
      <c r="J112" s="21"/>
      <c r="K112" s="21"/>
      <c r="L112" s="21"/>
      <c r="M112" s="21"/>
      <c r="N112" s="21"/>
      <c r="O112" s="21"/>
      <c r="P112" s="21"/>
      <c r="Q112" s="21"/>
      <c r="R112" s="21"/>
      <c r="S112" s="21"/>
      <c r="T112" s="21"/>
    </row>
    <row r="113" spans="4:20" x14ac:dyDescent="0.2">
      <c r="D113" s="21"/>
      <c r="E113" s="21"/>
      <c r="F113" s="21"/>
      <c r="G113" s="21"/>
      <c r="H113" s="21"/>
      <c r="I113" s="21"/>
      <c r="J113" s="21"/>
      <c r="K113" s="21"/>
      <c r="L113" s="21"/>
      <c r="M113" s="21"/>
      <c r="N113" s="21"/>
      <c r="O113" s="21"/>
      <c r="P113" s="21"/>
      <c r="Q113" s="21"/>
      <c r="R113" s="21"/>
      <c r="S113" s="21"/>
      <c r="T113" s="21"/>
    </row>
    <row r="114" spans="4:20" x14ac:dyDescent="0.2">
      <c r="D114" s="21"/>
      <c r="E114" s="21"/>
      <c r="F114" s="21"/>
      <c r="G114" s="21"/>
      <c r="H114" s="21"/>
      <c r="I114" s="21"/>
      <c r="J114" s="21"/>
      <c r="K114" s="21"/>
      <c r="L114" s="21"/>
      <c r="M114" s="21"/>
      <c r="N114" s="21"/>
      <c r="O114" s="21"/>
      <c r="P114" s="21"/>
      <c r="Q114" s="21"/>
      <c r="R114" s="21"/>
      <c r="S114" s="21"/>
      <c r="T114" s="21"/>
    </row>
    <row r="115" spans="4:20" x14ac:dyDescent="0.2">
      <c r="D115" s="21"/>
      <c r="E115" s="21"/>
      <c r="F115" s="21"/>
      <c r="G115" s="21"/>
      <c r="H115" s="21"/>
      <c r="I115" s="21"/>
      <c r="J115" s="21"/>
      <c r="K115" s="21"/>
      <c r="L115" s="21"/>
      <c r="M115" s="21"/>
      <c r="N115" s="21"/>
      <c r="O115" s="21"/>
      <c r="P115" s="21"/>
      <c r="Q115" s="21"/>
      <c r="R115" s="21"/>
      <c r="S115" s="21"/>
      <c r="T115" s="21"/>
    </row>
    <row r="116" spans="4:20" x14ac:dyDescent="0.2">
      <c r="D116" s="21"/>
      <c r="E116" s="21"/>
      <c r="F116" s="21"/>
      <c r="G116" s="21"/>
      <c r="H116" s="21"/>
      <c r="I116" s="21"/>
      <c r="J116" s="21"/>
      <c r="K116" s="21"/>
      <c r="L116" s="21"/>
      <c r="M116" s="21"/>
      <c r="N116" s="21"/>
      <c r="O116" s="21"/>
      <c r="P116" s="21"/>
      <c r="Q116" s="21"/>
      <c r="R116" s="21"/>
      <c r="S116" s="21"/>
      <c r="T116" s="21"/>
    </row>
    <row r="117" spans="4:20" x14ac:dyDescent="0.2">
      <c r="D117" s="21"/>
      <c r="E117" s="21"/>
      <c r="F117" s="21"/>
      <c r="G117" s="21"/>
      <c r="H117" s="21"/>
      <c r="I117" s="21"/>
      <c r="J117" s="21"/>
      <c r="K117" s="21"/>
      <c r="L117" s="21"/>
      <c r="M117" s="21"/>
      <c r="N117" s="21"/>
      <c r="O117" s="21"/>
      <c r="P117" s="21"/>
      <c r="Q117" s="21"/>
      <c r="R117" s="21"/>
      <c r="S117" s="21"/>
      <c r="T117" s="21"/>
    </row>
    <row r="118" spans="4:20" x14ac:dyDescent="0.2">
      <c r="D118" s="21"/>
      <c r="E118" s="21"/>
      <c r="F118" s="21"/>
      <c r="G118" s="21"/>
      <c r="H118" s="21"/>
      <c r="I118" s="21"/>
      <c r="J118" s="21"/>
      <c r="K118" s="21"/>
      <c r="L118" s="21"/>
      <c r="M118" s="21"/>
      <c r="N118" s="21"/>
      <c r="O118" s="21"/>
      <c r="P118" s="21"/>
      <c r="Q118" s="21"/>
      <c r="R118" s="21"/>
      <c r="S118" s="21"/>
      <c r="T118" s="21"/>
    </row>
    <row r="119" spans="4:20" x14ac:dyDescent="0.2">
      <c r="D119" s="21"/>
      <c r="E119" s="21"/>
      <c r="F119" s="21"/>
      <c r="G119" s="21"/>
      <c r="H119" s="21"/>
      <c r="I119" s="21"/>
      <c r="J119" s="21"/>
      <c r="K119" s="21"/>
      <c r="L119" s="21"/>
      <c r="M119" s="21"/>
      <c r="N119" s="21"/>
      <c r="O119" s="21"/>
      <c r="P119" s="21"/>
      <c r="Q119" s="21"/>
      <c r="R119" s="21"/>
      <c r="S119" s="21"/>
      <c r="T119" s="21"/>
    </row>
    <row r="120" spans="4:20" x14ac:dyDescent="0.2">
      <c r="D120" s="21"/>
      <c r="E120" s="21"/>
      <c r="F120" s="21"/>
      <c r="G120" s="21"/>
      <c r="H120" s="21"/>
      <c r="I120" s="21"/>
      <c r="J120" s="21"/>
      <c r="K120" s="21"/>
      <c r="L120" s="21"/>
      <c r="M120" s="21"/>
      <c r="N120" s="21"/>
      <c r="O120" s="21"/>
      <c r="P120" s="21"/>
      <c r="Q120" s="21"/>
      <c r="R120" s="21"/>
      <c r="S120" s="21"/>
      <c r="T120" s="21"/>
    </row>
    <row r="121" spans="4:20" x14ac:dyDescent="0.2">
      <c r="D121" s="21"/>
      <c r="E121" s="21"/>
      <c r="F121" s="21"/>
      <c r="G121" s="21"/>
      <c r="H121" s="21"/>
      <c r="I121" s="21"/>
      <c r="J121" s="21"/>
      <c r="K121" s="21"/>
      <c r="L121" s="21"/>
      <c r="M121" s="21"/>
      <c r="N121" s="21"/>
      <c r="O121" s="21"/>
      <c r="P121" s="21"/>
      <c r="Q121" s="21"/>
      <c r="R121" s="21"/>
      <c r="S121" s="21"/>
      <c r="T121" s="21"/>
    </row>
    <row r="122" spans="4:20" x14ac:dyDescent="0.2">
      <c r="D122" s="21"/>
      <c r="E122" s="21"/>
      <c r="F122" s="21"/>
      <c r="G122" s="21"/>
      <c r="H122" s="21"/>
      <c r="I122" s="21"/>
      <c r="J122" s="21"/>
      <c r="K122" s="21"/>
      <c r="L122" s="21"/>
      <c r="M122" s="21"/>
      <c r="N122" s="21"/>
      <c r="O122" s="21"/>
      <c r="P122" s="21"/>
      <c r="Q122" s="21"/>
      <c r="R122" s="21"/>
      <c r="S122" s="21"/>
      <c r="T122" s="21"/>
    </row>
    <row r="123" spans="4:20" x14ac:dyDescent="0.2">
      <c r="D123" s="21"/>
      <c r="E123" s="21"/>
      <c r="F123" s="21"/>
      <c r="G123" s="21"/>
      <c r="H123" s="21"/>
      <c r="I123" s="21"/>
      <c r="J123" s="21"/>
      <c r="K123" s="21"/>
      <c r="L123" s="21"/>
      <c r="M123" s="21"/>
      <c r="N123" s="21"/>
      <c r="O123" s="21"/>
      <c r="P123" s="21"/>
      <c r="Q123" s="21"/>
      <c r="R123" s="21"/>
      <c r="S123" s="21"/>
      <c r="T123" s="21"/>
    </row>
    <row r="124" spans="4:20" x14ac:dyDescent="0.2">
      <c r="D124" s="21"/>
      <c r="E124" s="21"/>
      <c r="F124" s="21"/>
      <c r="G124" s="21"/>
      <c r="H124" s="21"/>
      <c r="I124" s="21"/>
      <c r="J124" s="21"/>
      <c r="K124" s="21"/>
      <c r="L124" s="21"/>
      <c r="M124" s="21"/>
      <c r="N124" s="21"/>
      <c r="O124" s="21"/>
      <c r="P124" s="21"/>
      <c r="Q124" s="21"/>
      <c r="R124" s="21"/>
      <c r="S124" s="21"/>
      <c r="T124" s="21"/>
    </row>
    <row r="125" spans="4:20" x14ac:dyDescent="0.2">
      <c r="D125" s="21"/>
      <c r="E125" s="21"/>
      <c r="F125" s="21"/>
      <c r="G125" s="21"/>
      <c r="H125" s="21"/>
      <c r="I125" s="21"/>
      <c r="J125" s="21"/>
      <c r="K125" s="21"/>
      <c r="L125" s="21"/>
      <c r="M125" s="21"/>
      <c r="N125" s="21"/>
      <c r="O125" s="21"/>
      <c r="P125" s="21"/>
      <c r="Q125" s="21"/>
      <c r="R125" s="21"/>
      <c r="S125" s="21"/>
      <c r="T125" s="21"/>
    </row>
    <row r="126" spans="4:20" x14ac:dyDescent="0.2">
      <c r="D126" s="21"/>
      <c r="E126" s="21"/>
      <c r="F126" s="21"/>
      <c r="G126" s="21"/>
      <c r="H126" s="21"/>
      <c r="I126" s="21"/>
      <c r="J126" s="21"/>
      <c r="K126" s="21"/>
      <c r="L126" s="21"/>
      <c r="M126" s="21"/>
      <c r="N126" s="21"/>
      <c r="O126" s="21"/>
      <c r="P126" s="21"/>
      <c r="Q126" s="21"/>
      <c r="R126" s="21"/>
      <c r="S126" s="21"/>
      <c r="T126" s="21"/>
    </row>
    <row r="127" spans="4:20" x14ac:dyDescent="0.2">
      <c r="D127" s="21"/>
      <c r="E127" s="21"/>
      <c r="F127" s="21"/>
      <c r="G127" s="21"/>
      <c r="H127" s="21"/>
      <c r="I127" s="21"/>
      <c r="J127" s="21"/>
      <c r="K127" s="21"/>
      <c r="L127" s="21"/>
      <c r="M127" s="21"/>
      <c r="N127" s="21"/>
      <c r="O127" s="21"/>
      <c r="P127" s="21"/>
      <c r="Q127" s="21"/>
      <c r="R127" s="21"/>
      <c r="S127" s="21"/>
      <c r="T127" s="21"/>
    </row>
    <row r="128" spans="4:20" x14ac:dyDescent="0.2">
      <c r="D128" s="21"/>
      <c r="E128" s="21"/>
      <c r="F128" s="21"/>
      <c r="G128" s="21"/>
      <c r="H128" s="21"/>
      <c r="I128" s="21"/>
      <c r="J128" s="21"/>
      <c r="K128" s="21"/>
      <c r="L128" s="21"/>
      <c r="M128" s="21"/>
      <c r="N128" s="21"/>
      <c r="O128" s="21"/>
      <c r="P128" s="21"/>
      <c r="Q128" s="21"/>
      <c r="R128" s="21"/>
      <c r="S128" s="21"/>
      <c r="T128" s="21"/>
    </row>
    <row r="129" spans="4:20" x14ac:dyDescent="0.2">
      <c r="D129" s="21"/>
      <c r="E129" s="21"/>
      <c r="F129" s="21"/>
      <c r="G129" s="21"/>
      <c r="H129" s="21"/>
      <c r="I129" s="21"/>
      <c r="J129" s="21"/>
      <c r="K129" s="21"/>
      <c r="L129" s="21"/>
      <c r="M129" s="21"/>
      <c r="N129" s="21"/>
      <c r="O129" s="21"/>
      <c r="P129" s="21"/>
      <c r="Q129" s="21"/>
      <c r="R129" s="21"/>
      <c r="S129" s="21"/>
      <c r="T129" s="21"/>
    </row>
    <row r="130" spans="4:20" x14ac:dyDescent="0.2">
      <c r="D130" s="21"/>
      <c r="E130" s="21"/>
      <c r="F130" s="21"/>
      <c r="G130" s="21"/>
      <c r="H130" s="21"/>
      <c r="I130" s="21"/>
      <c r="J130" s="21"/>
      <c r="K130" s="21"/>
      <c r="L130" s="21"/>
      <c r="M130" s="21"/>
      <c r="N130" s="21"/>
      <c r="O130" s="21"/>
      <c r="P130" s="21"/>
      <c r="Q130" s="21"/>
      <c r="R130" s="21"/>
      <c r="S130" s="21"/>
      <c r="T130" s="21"/>
    </row>
    <row r="131" spans="4:20" x14ac:dyDescent="0.2">
      <c r="D131" s="21"/>
      <c r="E131" s="21"/>
      <c r="F131" s="21"/>
      <c r="G131" s="21"/>
      <c r="H131" s="21"/>
      <c r="I131" s="21"/>
      <c r="J131" s="21"/>
      <c r="K131" s="21"/>
      <c r="L131" s="21"/>
      <c r="M131" s="21"/>
      <c r="N131" s="21"/>
      <c r="O131" s="21"/>
      <c r="P131" s="21"/>
      <c r="Q131" s="21"/>
      <c r="R131" s="21"/>
      <c r="S131" s="21"/>
      <c r="T131" s="21"/>
    </row>
    <row r="132" spans="4:20" x14ac:dyDescent="0.2">
      <c r="D132" s="21"/>
      <c r="E132" s="21"/>
      <c r="F132" s="21"/>
      <c r="G132" s="21"/>
      <c r="H132" s="21"/>
      <c r="I132" s="21"/>
      <c r="J132" s="21"/>
      <c r="K132" s="21"/>
      <c r="L132" s="21"/>
      <c r="M132" s="21"/>
      <c r="N132" s="21"/>
      <c r="O132" s="21"/>
      <c r="P132" s="21"/>
      <c r="Q132" s="21"/>
      <c r="R132" s="21"/>
      <c r="S132" s="21"/>
      <c r="T132" s="21"/>
    </row>
    <row r="133" spans="4:20" x14ac:dyDescent="0.2">
      <c r="D133" s="21"/>
      <c r="E133" s="21"/>
      <c r="F133" s="21"/>
      <c r="G133" s="21"/>
      <c r="H133" s="21"/>
      <c r="I133" s="21"/>
      <c r="J133" s="21"/>
      <c r="K133" s="21"/>
      <c r="L133" s="21"/>
      <c r="M133" s="21"/>
      <c r="N133" s="21"/>
      <c r="O133" s="21"/>
      <c r="P133" s="21"/>
      <c r="Q133" s="21"/>
      <c r="R133" s="21"/>
      <c r="S133" s="21"/>
      <c r="T133" s="21"/>
    </row>
    <row r="134" spans="4:20" x14ac:dyDescent="0.2">
      <c r="D134" s="21"/>
      <c r="E134" s="21"/>
      <c r="F134" s="21"/>
      <c r="G134" s="21"/>
      <c r="H134" s="21"/>
      <c r="I134" s="21"/>
      <c r="J134" s="21"/>
      <c r="K134" s="21"/>
      <c r="L134" s="21"/>
      <c r="M134" s="21"/>
      <c r="N134" s="21"/>
      <c r="O134" s="21"/>
      <c r="P134" s="21"/>
      <c r="Q134" s="21"/>
      <c r="R134" s="21"/>
      <c r="S134" s="21"/>
      <c r="T134" s="21"/>
    </row>
    <row r="135" spans="4:20" x14ac:dyDescent="0.2">
      <c r="D135" s="21"/>
      <c r="E135" s="21"/>
      <c r="F135" s="21"/>
      <c r="G135" s="21"/>
      <c r="H135" s="21"/>
      <c r="I135" s="21"/>
      <c r="J135" s="21"/>
      <c r="K135" s="21"/>
      <c r="L135" s="21"/>
      <c r="M135" s="21"/>
      <c r="N135" s="21"/>
      <c r="O135" s="21"/>
      <c r="P135" s="21"/>
      <c r="Q135" s="21"/>
      <c r="R135" s="21"/>
      <c r="S135" s="21"/>
      <c r="T135" s="21"/>
    </row>
    <row r="136" spans="4:20" x14ac:dyDescent="0.2">
      <c r="D136" s="21"/>
      <c r="E136" s="21"/>
      <c r="F136" s="21"/>
      <c r="G136" s="21"/>
      <c r="H136" s="21"/>
      <c r="I136" s="21"/>
      <c r="J136" s="21"/>
      <c r="K136" s="21"/>
      <c r="L136" s="21"/>
      <c r="M136" s="21"/>
      <c r="N136" s="21"/>
      <c r="O136" s="21"/>
      <c r="P136" s="21"/>
      <c r="Q136" s="21"/>
      <c r="R136" s="21"/>
      <c r="S136" s="21"/>
      <c r="T136" s="21"/>
    </row>
    <row r="137" spans="4:20" x14ac:dyDescent="0.2">
      <c r="D137" s="21"/>
      <c r="E137" s="21"/>
      <c r="F137" s="21"/>
      <c r="G137" s="21"/>
      <c r="H137" s="21"/>
      <c r="I137" s="21"/>
      <c r="J137" s="21"/>
      <c r="K137" s="21"/>
      <c r="L137" s="21"/>
      <c r="M137" s="21"/>
      <c r="N137" s="21"/>
      <c r="O137" s="21"/>
      <c r="P137" s="21"/>
      <c r="Q137" s="21"/>
      <c r="R137" s="21"/>
      <c r="S137" s="21"/>
      <c r="T137" s="21"/>
    </row>
    <row r="138" spans="4:20" x14ac:dyDescent="0.2">
      <c r="D138" s="21"/>
      <c r="E138" s="21"/>
      <c r="F138" s="21"/>
      <c r="G138" s="21"/>
      <c r="H138" s="21"/>
      <c r="I138" s="21"/>
      <c r="J138" s="21"/>
      <c r="K138" s="21"/>
      <c r="L138" s="21"/>
      <c r="M138" s="21"/>
      <c r="N138" s="21"/>
      <c r="O138" s="21"/>
      <c r="P138" s="21"/>
      <c r="Q138" s="21"/>
      <c r="R138" s="21"/>
      <c r="S138" s="21"/>
      <c r="T138" s="21"/>
    </row>
    <row r="139" spans="4:20" x14ac:dyDescent="0.2">
      <c r="D139" s="21"/>
      <c r="E139" s="21"/>
      <c r="F139" s="21"/>
      <c r="G139" s="21"/>
      <c r="H139" s="21"/>
      <c r="I139" s="21"/>
      <c r="J139" s="21"/>
      <c r="K139" s="21"/>
      <c r="L139" s="21"/>
      <c r="M139" s="21"/>
      <c r="N139" s="21"/>
      <c r="O139" s="21"/>
      <c r="P139" s="21"/>
      <c r="Q139" s="21"/>
      <c r="R139" s="21"/>
      <c r="S139" s="21"/>
      <c r="T139" s="21"/>
    </row>
    <row r="140" spans="4:20" x14ac:dyDescent="0.2">
      <c r="D140" s="21"/>
      <c r="E140" s="21"/>
      <c r="F140" s="21"/>
      <c r="G140" s="21"/>
      <c r="H140" s="21"/>
      <c r="I140" s="21"/>
      <c r="J140" s="21"/>
      <c r="K140" s="21"/>
      <c r="L140" s="21"/>
      <c r="M140" s="21"/>
      <c r="N140" s="21"/>
      <c r="O140" s="21"/>
      <c r="P140" s="21"/>
      <c r="Q140" s="21"/>
      <c r="R140" s="21"/>
      <c r="S140" s="21"/>
      <c r="T140" s="21"/>
    </row>
    <row r="141" spans="4:20" x14ac:dyDescent="0.2">
      <c r="D141" s="21"/>
      <c r="E141" s="21"/>
      <c r="F141" s="21"/>
      <c r="G141" s="21"/>
      <c r="H141" s="21"/>
      <c r="I141" s="21"/>
      <c r="J141" s="21"/>
      <c r="K141" s="21"/>
      <c r="L141" s="21"/>
      <c r="M141" s="21"/>
      <c r="N141" s="21"/>
      <c r="O141" s="21"/>
      <c r="P141" s="21"/>
      <c r="Q141" s="21"/>
      <c r="R141" s="21"/>
      <c r="S141" s="21"/>
      <c r="T141" s="21"/>
    </row>
    <row r="142" spans="4:20" x14ac:dyDescent="0.2">
      <c r="D142" s="21"/>
      <c r="E142" s="21"/>
      <c r="F142" s="21"/>
      <c r="G142" s="21"/>
      <c r="H142" s="21"/>
      <c r="I142" s="21"/>
      <c r="J142" s="21"/>
      <c r="K142" s="21"/>
      <c r="L142" s="21"/>
      <c r="M142" s="21"/>
      <c r="N142" s="21"/>
      <c r="O142" s="21"/>
      <c r="P142" s="21"/>
      <c r="Q142" s="21"/>
      <c r="R142" s="21"/>
      <c r="S142" s="21"/>
      <c r="T142" s="21"/>
    </row>
    <row r="143" spans="4:20" x14ac:dyDescent="0.2">
      <c r="D143" s="21"/>
      <c r="E143" s="21"/>
      <c r="F143" s="21"/>
      <c r="G143" s="21"/>
      <c r="H143" s="21"/>
      <c r="I143" s="21"/>
      <c r="J143" s="21"/>
      <c r="K143" s="21"/>
      <c r="L143" s="21"/>
      <c r="M143" s="21"/>
      <c r="N143" s="21"/>
      <c r="O143" s="21"/>
      <c r="P143" s="21"/>
      <c r="Q143" s="21"/>
      <c r="R143" s="21"/>
      <c r="S143" s="21"/>
      <c r="T143" s="21"/>
    </row>
    <row r="144" spans="4:20" x14ac:dyDescent="0.2">
      <c r="D144" s="21"/>
      <c r="E144" s="21"/>
      <c r="F144" s="21"/>
      <c r="G144" s="21"/>
      <c r="H144" s="21"/>
      <c r="I144" s="21"/>
      <c r="J144" s="21"/>
      <c r="K144" s="21"/>
      <c r="L144" s="21"/>
      <c r="M144" s="21"/>
      <c r="N144" s="21"/>
      <c r="O144" s="21"/>
      <c r="P144" s="21"/>
      <c r="Q144" s="21"/>
      <c r="R144" s="21"/>
      <c r="S144" s="21"/>
      <c r="T144" s="21"/>
    </row>
    <row r="145" spans="4:20" x14ac:dyDescent="0.2">
      <c r="D145" s="21"/>
      <c r="E145" s="21"/>
      <c r="F145" s="21"/>
      <c r="G145" s="21"/>
      <c r="H145" s="21"/>
      <c r="I145" s="21"/>
      <c r="J145" s="21"/>
      <c r="K145" s="21"/>
      <c r="L145" s="21"/>
      <c r="M145" s="21"/>
      <c r="N145" s="21"/>
      <c r="O145" s="21"/>
      <c r="P145" s="21"/>
      <c r="Q145" s="21"/>
      <c r="R145" s="21"/>
      <c r="S145" s="21"/>
      <c r="T145" s="21"/>
    </row>
    <row r="146" spans="4:20" x14ac:dyDescent="0.2">
      <c r="D146" s="21"/>
      <c r="E146" s="21"/>
      <c r="F146" s="21"/>
      <c r="G146" s="21"/>
      <c r="H146" s="21"/>
      <c r="I146" s="21"/>
      <c r="J146" s="21"/>
      <c r="K146" s="21"/>
      <c r="L146" s="21"/>
      <c r="M146" s="21"/>
      <c r="N146" s="21"/>
      <c r="O146" s="21"/>
      <c r="P146" s="21"/>
      <c r="Q146" s="21"/>
      <c r="R146" s="21"/>
      <c r="S146" s="21"/>
      <c r="T146" s="21"/>
    </row>
    <row r="147" spans="4:20" x14ac:dyDescent="0.2">
      <c r="D147" s="21"/>
      <c r="E147" s="21"/>
      <c r="F147" s="21"/>
      <c r="G147" s="21"/>
      <c r="H147" s="21"/>
      <c r="I147" s="21"/>
      <c r="J147" s="21"/>
      <c r="K147" s="21"/>
      <c r="L147" s="21"/>
      <c r="M147" s="21"/>
      <c r="N147" s="21"/>
      <c r="O147" s="21"/>
      <c r="P147" s="21"/>
      <c r="Q147" s="21"/>
      <c r="R147" s="21"/>
      <c r="S147" s="21"/>
      <c r="T147" s="21"/>
    </row>
    <row r="148" spans="4:20" x14ac:dyDescent="0.2">
      <c r="D148" s="21"/>
      <c r="E148" s="21"/>
      <c r="F148" s="21"/>
      <c r="G148" s="21"/>
      <c r="H148" s="21"/>
      <c r="I148" s="21"/>
      <c r="J148" s="21"/>
      <c r="K148" s="21"/>
      <c r="L148" s="21"/>
      <c r="M148" s="21"/>
      <c r="N148" s="21"/>
      <c r="O148" s="21"/>
      <c r="P148" s="21"/>
      <c r="Q148" s="21"/>
      <c r="R148" s="21"/>
      <c r="S148" s="21"/>
      <c r="T148" s="21"/>
    </row>
    <row r="149" spans="4:20" x14ac:dyDescent="0.2">
      <c r="D149" s="21"/>
      <c r="E149" s="21"/>
      <c r="F149" s="21"/>
      <c r="G149" s="21"/>
      <c r="H149" s="21"/>
      <c r="I149" s="21"/>
      <c r="J149" s="21"/>
      <c r="K149" s="21"/>
      <c r="L149" s="21"/>
      <c r="M149" s="21"/>
      <c r="N149" s="21"/>
      <c r="O149" s="21"/>
      <c r="P149" s="21"/>
      <c r="Q149" s="21"/>
      <c r="R149" s="21"/>
      <c r="S149" s="21"/>
      <c r="T149" s="21"/>
    </row>
    <row r="150" spans="4:20" x14ac:dyDescent="0.2">
      <c r="D150" s="21"/>
      <c r="E150" s="21"/>
      <c r="F150" s="21"/>
      <c r="G150" s="21"/>
      <c r="H150" s="21"/>
      <c r="I150" s="21"/>
      <c r="J150" s="21"/>
      <c r="K150" s="21"/>
      <c r="L150" s="21"/>
      <c r="M150" s="21"/>
      <c r="N150" s="21"/>
      <c r="O150" s="21"/>
      <c r="P150" s="21"/>
      <c r="Q150" s="21"/>
      <c r="R150" s="21"/>
      <c r="S150" s="21"/>
      <c r="T150" s="21"/>
    </row>
    <row r="151" spans="4:20" x14ac:dyDescent="0.2">
      <c r="D151" s="21"/>
      <c r="E151" s="21"/>
      <c r="F151" s="21"/>
      <c r="G151" s="21"/>
      <c r="H151" s="21"/>
      <c r="I151" s="21"/>
      <c r="J151" s="21"/>
      <c r="K151" s="21"/>
      <c r="L151" s="21"/>
      <c r="M151" s="21"/>
      <c r="N151" s="21"/>
      <c r="O151" s="21"/>
      <c r="P151" s="21"/>
      <c r="Q151" s="21"/>
      <c r="R151" s="21"/>
      <c r="S151" s="21"/>
      <c r="T151" s="21"/>
    </row>
    <row r="152" spans="4:20" x14ac:dyDescent="0.2">
      <c r="D152" s="21"/>
      <c r="E152" s="21"/>
      <c r="F152" s="21"/>
      <c r="G152" s="21"/>
      <c r="H152" s="21"/>
      <c r="I152" s="21"/>
      <c r="J152" s="21"/>
      <c r="K152" s="21"/>
      <c r="L152" s="21"/>
      <c r="M152" s="21"/>
      <c r="N152" s="21"/>
      <c r="O152" s="21"/>
      <c r="P152" s="21"/>
      <c r="Q152" s="21"/>
      <c r="R152" s="21"/>
      <c r="S152" s="21"/>
      <c r="T152" s="21"/>
    </row>
    <row r="153" spans="4:20" x14ac:dyDescent="0.2">
      <c r="D153" s="21"/>
      <c r="E153" s="21"/>
      <c r="F153" s="21"/>
      <c r="G153" s="21"/>
      <c r="H153" s="21"/>
      <c r="I153" s="21"/>
      <c r="J153" s="21"/>
      <c r="K153" s="21"/>
      <c r="L153" s="21"/>
      <c r="M153" s="21"/>
      <c r="N153" s="21"/>
      <c r="O153" s="21"/>
      <c r="P153" s="21"/>
      <c r="Q153" s="21"/>
      <c r="R153" s="21"/>
      <c r="S153" s="21"/>
      <c r="T153" s="21"/>
    </row>
    <row r="154" spans="4:20" x14ac:dyDescent="0.2">
      <c r="D154" s="21"/>
      <c r="E154" s="21"/>
      <c r="F154" s="21"/>
      <c r="G154" s="21"/>
      <c r="H154" s="21"/>
      <c r="I154" s="21"/>
      <c r="J154" s="21"/>
      <c r="K154" s="21"/>
      <c r="L154" s="21"/>
      <c r="M154" s="21"/>
      <c r="N154" s="21"/>
      <c r="O154" s="21"/>
      <c r="P154" s="21"/>
      <c r="Q154" s="21"/>
      <c r="R154" s="21"/>
      <c r="S154" s="21"/>
      <c r="T154" s="21"/>
    </row>
    <row r="155" spans="4:20" x14ac:dyDescent="0.2">
      <c r="D155" s="21"/>
      <c r="E155" s="21"/>
      <c r="F155" s="21"/>
      <c r="G155" s="21"/>
      <c r="H155" s="21"/>
      <c r="I155" s="21"/>
      <c r="J155" s="21"/>
      <c r="K155" s="21"/>
      <c r="L155" s="21"/>
      <c r="M155" s="21"/>
      <c r="N155" s="21"/>
      <c r="O155" s="21"/>
      <c r="P155" s="21"/>
      <c r="Q155" s="21"/>
      <c r="R155" s="21"/>
      <c r="S155" s="21"/>
      <c r="T155" s="21"/>
    </row>
    <row r="156" spans="4:20" x14ac:dyDescent="0.2">
      <c r="D156" s="21"/>
      <c r="E156" s="21"/>
      <c r="F156" s="21"/>
      <c r="G156" s="21"/>
      <c r="H156" s="21"/>
      <c r="I156" s="21"/>
      <c r="J156" s="21"/>
      <c r="K156" s="21"/>
      <c r="L156" s="21"/>
      <c r="M156" s="21"/>
      <c r="N156" s="21"/>
      <c r="O156" s="21"/>
      <c r="P156" s="21"/>
      <c r="Q156" s="21"/>
      <c r="R156" s="21"/>
      <c r="S156" s="21"/>
      <c r="T156" s="21"/>
    </row>
    <row r="157" spans="4:20" x14ac:dyDescent="0.2">
      <c r="D157" s="21"/>
      <c r="E157" s="21"/>
      <c r="F157" s="21"/>
      <c r="G157" s="21"/>
      <c r="H157" s="21"/>
      <c r="I157" s="21"/>
      <c r="J157" s="21"/>
      <c r="K157" s="21"/>
      <c r="L157" s="21"/>
      <c r="M157" s="21"/>
      <c r="N157" s="21"/>
      <c r="O157" s="21"/>
      <c r="P157" s="21"/>
      <c r="Q157" s="21"/>
      <c r="R157" s="21"/>
      <c r="S157" s="21"/>
      <c r="T157" s="21"/>
    </row>
    <row r="158" spans="4:20" x14ac:dyDescent="0.2">
      <c r="D158" s="21"/>
      <c r="E158" s="21"/>
      <c r="F158" s="21"/>
      <c r="G158" s="21"/>
      <c r="H158" s="21"/>
      <c r="I158" s="21"/>
      <c r="J158" s="21"/>
      <c r="K158" s="21"/>
      <c r="L158" s="21"/>
      <c r="M158" s="21"/>
      <c r="N158" s="21"/>
      <c r="O158" s="21"/>
      <c r="P158" s="21"/>
      <c r="Q158" s="21"/>
      <c r="R158" s="21"/>
      <c r="S158" s="21"/>
      <c r="T158" s="21"/>
    </row>
    <row r="159" spans="4:20" x14ac:dyDescent="0.2">
      <c r="D159" s="21"/>
      <c r="E159" s="21"/>
      <c r="F159" s="21"/>
      <c r="G159" s="21"/>
      <c r="H159" s="21"/>
      <c r="I159" s="21"/>
      <c r="J159" s="21"/>
      <c r="K159" s="21"/>
      <c r="L159" s="21"/>
      <c r="M159" s="21"/>
      <c r="N159" s="21"/>
      <c r="O159" s="21"/>
      <c r="P159" s="21"/>
      <c r="Q159" s="21"/>
      <c r="R159" s="21"/>
      <c r="S159" s="21"/>
      <c r="T159" s="21"/>
    </row>
    <row r="160" spans="4:20" x14ac:dyDescent="0.2">
      <c r="D160" s="21"/>
      <c r="E160" s="21"/>
      <c r="F160" s="21"/>
      <c r="G160" s="21"/>
      <c r="H160" s="21"/>
      <c r="I160" s="21"/>
      <c r="J160" s="21"/>
      <c r="K160" s="21"/>
      <c r="L160" s="21"/>
      <c r="M160" s="21"/>
      <c r="N160" s="21"/>
      <c r="O160" s="21"/>
      <c r="P160" s="21"/>
      <c r="Q160" s="21"/>
      <c r="R160" s="21"/>
      <c r="S160" s="21"/>
      <c r="T160" s="21"/>
    </row>
    <row r="161" spans="4:20" x14ac:dyDescent="0.2">
      <c r="D161" s="21"/>
      <c r="E161" s="21"/>
      <c r="F161" s="21"/>
      <c r="G161" s="21"/>
      <c r="H161" s="21"/>
      <c r="I161" s="21"/>
      <c r="J161" s="21"/>
      <c r="K161" s="21"/>
      <c r="L161" s="21"/>
      <c r="M161" s="21"/>
      <c r="N161" s="21"/>
      <c r="O161" s="21"/>
      <c r="P161" s="21"/>
      <c r="Q161" s="21"/>
      <c r="R161" s="21"/>
      <c r="S161" s="21"/>
      <c r="T161" s="21"/>
    </row>
  </sheetData>
  <mergeCells count="5">
    <mergeCell ref="A2:C2"/>
    <mergeCell ref="A10:C10"/>
    <mergeCell ref="A14:C14"/>
    <mergeCell ref="A22:C22"/>
    <mergeCell ref="A28:C28"/>
  </mergeCells>
  <conditionalFormatting sqref="D32:AM32">
    <cfRule type="cellIs" dxfId="2" priority="1" operator="lessThan">
      <formula>$C$34</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0D67-9A19-4516-B68D-47257AB15813}">
  <dimension ref="A1:D27"/>
  <sheetViews>
    <sheetView zoomScale="70" zoomScaleNormal="70" workbookViewId="0">
      <selection activeCell="I23" sqref="I23"/>
    </sheetView>
  </sheetViews>
  <sheetFormatPr defaultColWidth="10.75" defaultRowHeight="15.75" x14ac:dyDescent="0.25"/>
  <cols>
    <col min="1" max="1" width="28.875" bestFit="1" customWidth="1"/>
    <col min="2" max="4" width="11.25" style="47" customWidth="1"/>
  </cols>
  <sheetData>
    <row r="1" spans="1:4" x14ac:dyDescent="0.25">
      <c r="A1" s="42" t="s">
        <v>118</v>
      </c>
      <c r="B1" s="42"/>
      <c r="C1" s="42"/>
      <c r="D1" s="42"/>
    </row>
    <row r="2" spans="1:4" x14ac:dyDescent="0.25">
      <c r="A2" s="42" t="s">
        <v>97</v>
      </c>
      <c r="B2" s="42"/>
      <c r="C2" s="42"/>
      <c r="D2" s="42"/>
    </row>
    <row r="5" spans="1:4" hidden="1" x14ac:dyDescent="0.25">
      <c r="A5" t="s">
        <v>98</v>
      </c>
      <c r="B5" s="45" t="s">
        <v>99</v>
      </c>
      <c r="C5" s="45" t="s">
        <v>100</v>
      </c>
      <c r="D5" s="45" t="s">
        <v>101</v>
      </c>
    </row>
    <row r="6" spans="1:4" x14ac:dyDescent="0.25">
      <c r="A6" s="1" t="s">
        <v>75</v>
      </c>
      <c r="B6" s="46" t="s">
        <v>102</v>
      </c>
      <c r="C6" s="46" t="s">
        <v>103</v>
      </c>
      <c r="D6" s="46" t="s">
        <v>104</v>
      </c>
    </row>
    <row r="7" spans="1:4" x14ac:dyDescent="0.25">
      <c r="A7" t="s">
        <v>105</v>
      </c>
    </row>
    <row r="8" spans="1:4" x14ac:dyDescent="0.25">
      <c r="A8" t="s">
        <v>106</v>
      </c>
      <c r="B8" s="47">
        <f>'Cash Flow Year 1 - 3'!O32</f>
        <v>8470</v>
      </c>
      <c r="C8" s="47">
        <f>'Cash Flow Year 1 - 3'!AA32</f>
        <v>18680</v>
      </c>
      <c r="D8" s="47">
        <f>'Cash Flow Year 1 - 3'!AM32</f>
        <v>35920</v>
      </c>
    </row>
    <row r="9" spans="1:4" x14ac:dyDescent="0.25">
      <c r="A9" s="48" t="s">
        <v>107</v>
      </c>
      <c r="B9" s="49">
        <f>B8</f>
        <v>8470</v>
      </c>
      <c r="C9" s="49">
        <f t="shared" ref="C9:D9" si="0">C8</f>
        <v>18680</v>
      </c>
      <c r="D9" s="49">
        <f t="shared" si="0"/>
        <v>35920</v>
      </c>
    </row>
    <row r="11" spans="1:4" x14ac:dyDescent="0.25">
      <c r="A11" t="s">
        <v>108</v>
      </c>
    </row>
    <row r="12" spans="1:4" x14ac:dyDescent="0.25">
      <c r="A12" t="s">
        <v>109</v>
      </c>
      <c r="B12" s="47">
        <f>'Start Up Costs '!B19</f>
        <v>280</v>
      </c>
      <c r="C12" s="47">
        <f>B14</f>
        <v>186.67000000000002</v>
      </c>
      <c r="D12" s="47">
        <f>C14</f>
        <v>93.670000000000016</v>
      </c>
    </row>
    <row r="13" spans="1:4" x14ac:dyDescent="0.25">
      <c r="A13" t="s">
        <v>110</v>
      </c>
      <c r="B13" s="50">
        <v>93.33</v>
      </c>
      <c r="C13" s="47">
        <v>93</v>
      </c>
      <c r="D13" s="47">
        <v>94</v>
      </c>
    </row>
    <row r="14" spans="1:4" x14ac:dyDescent="0.25">
      <c r="A14" s="48" t="s">
        <v>111</v>
      </c>
      <c r="B14" s="49">
        <f>B12-B13</f>
        <v>186.67000000000002</v>
      </c>
      <c r="C14" s="49">
        <f>C12-C13</f>
        <v>93.670000000000016</v>
      </c>
      <c r="D14" s="49">
        <f>D12-D13</f>
        <v>-0.32999999999998408</v>
      </c>
    </row>
    <row r="16" spans="1:4" x14ac:dyDescent="0.25">
      <c r="A16" s="51" t="s">
        <v>78</v>
      </c>
      <c r="B16" s="52">
        <f>B9+B14</f>
        <v>8656.67</v>
      </c>
      <c r="C16" s="52">
        <f>C9+C14</f>
        <v>18773.669999999998</v>
      </c>
      <c r="D16" s="52">
        <f>D8+D14</f>
        <v>35919.67</v>
      </c>
    </row>
    <row r="17" spans="1:4" x14ac:dyDescent="0.25">
      <c r="B17" s="53"/>
      <c r="C17" s="53"/>
      <c r="D17" s="53"/>
    </row>
    <row r="18" spans="1:4" x14ac:dyDescent="0.25">
      <c r="A18" s="1" t="s">
        <v>76</v>
      </c>
    </row>
    <row r="19" spans="1:4" x14ac:dyDescent="0.25">
      <c r="A19" t="s">
        <v>112</v>
      </c>
    </row>
    <row r="20" spans="1:4" x14ac:dyDescent="0.25">
      <c r="A20" t="s">
        <v>113</v>
      </c>
    </row>
    <row r="21" spans="1:4" x14ac:dyDescent="0.25">
      <c r="A21" s="1" t="s">
        <v>77</v>
      </c>
      <c r="B21" s="54">
        <f>SUM(B19:B20)</f>
        <v>0</v>
      </c>
      <c r="C21" s="54">
        <f>SUM(C19:C20)</f>
        <v>0</v>
      </c>
      <c r="D21" s="54">
        <f>SUM(D19:D20)</f>
        <v>0</v>
      </c>
    </row>
    <row r="23" spans="1:4" x14ac:dyDescent="0.25">
      <c r="A23" s="1" t="s">
        <v>114</v>
      </c>
      <c r="B23" s="1"/>
      <c r="C23" s="1"/>
      <c r="D23" s="1"/>
    </row>
    <row r="24" spans="1:4" x14ac:dyDescent="0.25">
      <c r="A24" t="s">
        <v>117</v>
      </c>
      <c r="B24"/>
      <c r="C24"/>
      <c r="D24"/>
    </row>
    <row r="25" spans="1:4" x14ac:dyDescent="0.25">
      <c r="A25" s="1" t="s">
        <v>115</v>
      </c>
      <c r="B25" s="55">
        <f>B16</f>
        <v>8656.67</v>
      </c>
      <c r="C25" s="55">
        <f>C16</f>
        <v>18773.669999999998</v>
      </c>
      <c r="D25" s="55">
        <f>D16</f>
        <v>35919.67</v>
      </c>
    </row>
    <row r="26" spans="1:4" x14ac:dyDescent="0.25">
      <c r="B26"/>
      <c r="C26"/>
      <c r="D26"/>
    </row>
    <row r="27" spans="1:4" ht="18" x14ac:dyDescent="0.4">
      <c r="A27" s="56" t="s">
        <v>116</v>
      </c>
      <c r="B27" s="57">
        <f>B21+B25</f>
        <v>8656.67</v>
      </c>
      <c r="C27" s="57">
        <f t="shared" ref="C27:D27" si="1">C21+C25</f>
        <v>18773.669999999998</v>
      </c>
      <c r="D27" s="57">
        <f t="shared" si="1"/>
        <v>35919.67</v>
      </c>
    </row>
  </sheetData>
  <mergeCells count="2">
    <mergeCell ref="A1:D1"/>
    <mergeCell ref="A2:D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Costs </vt:lpstr>
      <vt:lpstr>Income Statement Year 1 </vt:lpstr>
      <vt:lpstr>Income Statement Year 2</vt:lpstr>
      <vt:lpstr>Income Statement Year 3  </vt:lpstr>
      <vt:lpstr>Cash Flow Year 1 - 3</vt:lpstr>
      <vt:lpstr>Balance Sheet Year 1-3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12509754111</cp:lastModifiedBy>
  <cp:lastPrinted>2024-03-19T05:21:13Z</cp:lastPrinted>
  <dcterms:created xsi:type="dcterms:W3CDTF">2022-03-19T15:50:25Z</dcterms:created>
  <dcterms:modified xsi:type="dcterms:W3CDTF">2024-03-27T22:44:46Z</dcterms:modified>
</cp:coreProperties>
</file>